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INPWMOHamm/2026/P 302328 Dülmen - Coesfeld/02.Ausschreibung/01.Bauleistung/07.Korrektur 2.0/"/>
    </mc:Choice>
  </mc:AlternateContent>
  <xr:revisionPtr revIDLastSave="62" documentId="13_ncr:1_{28AC936C-6B06-4DCA-91F6-E02B439D338E}" xr6:coauthVersionLast="47" xr6:coauthVersionMax="47" xr10:uidLastSave="{B5E84EBA-1C8F-4CFB-98E3-E53547FCEDCC}"/>
  <bookViews>
    <workbookView xWindow="-120" yWindow="-120" windowWidth="25440" windowHeight="15270" tabRatio="915" activeTab="4" xr2:uid="{00000000-000D-0000-FFFF-FFFF00000000}"/>
  </bookViews>
  <sheets>
    <sheet name="Sh2" sheetId="89" r:id="rId1"/>
    <sheet name="La" sheetId="90" r:id="rId2"/>
    <sheet name="Magnet" sheetId="91" r:id="rId3"/>
    <sheet name="Sipo" sheetId="99" r:id="rId4"/>
    <sheet name="Sakra" sheetId="98" r:id="rId5"/>
    <sheet name="BÜP" sheetId="97" r:id="rId6"/>
    <sheet name="HIP" sheetId="95" r:id="rId7"/>
    <sheet name="HiB" sheetId="96" r:id="rId8"/>
    <sheet name="Hinweise zu Personal" sheetId="87" r:id="rId9"/>
  </sheets>
  <externalReferences>
    <externalReference r:id="rId10"/>
  </externalReferences>
  <definedNames>
    <definedName name="_xlnm._FilterDatabase" localSheetId="5" hidden="1">BÜP!$A$8:$Q$50</definedName>
    <definedName name="_xlnm._FilterDatabase" localSheetId="7" hidden="1">HiB!$A$8:$Q$50</definedName>
    <definedName name="_xlnm._FilterDatabase" localSheetId="6" hidden="1">HIP!$A$8:$Q$50</definedName>
    <definedName name="_xlnm._FilterDatabase" localSheetId="4" hidden="1">Sakra!$A$8:$Q$50</definedName>
    <definedName name="_xlnm._FilterDatabase" localSheetId="3" hidden="1">Sipo!$A$8:$Q$50</definedName>
    <definedName name="_xlnm.Print_Area" localSheetId="5">BÜP!$B$2:$G$60</definedName>
    <definedName name="_xlnm.Print_Area" localSheetId="7">HiB!$B$2:$G$60</definedName>
    <definedName name="_xlnm.Print_Area" localSheetId="8">'Hinweise zu Personal'!$B$2:$G$55</definedName>
    <definedName name="_xlnm.Print_Area" localSheetId="6">HIP!$B$2:$G$60</definedName>
    <definedName name="_xlnm.Print_Area" localSheetId="1">La!$B$2:$G$70</definedName>
    <definedName name="_xlnm.Print_Area" localSheetId="2">Magnet!$B$2:$G$70</definedName>
    <definedName name="_xlnm.Print_Area" localSheetId="4">Sakra!$B$2:$G$60</definedName>
    <definedName name="_xlnm.Print_Area" localSheetId="0">'Sh2'!$B$2:$G$70</definedName>
    <definedName name="_xlnm.Print_Area" localSheetId="3">Sipo!$B$2:$G$60</definedName>
    <definedName name="VV_BEZEICHNUNG" localSheetId="5">BÜP!$C$6</definedName>
    <definedName name="VV_BEZEICHNUNG" localSheetId="7">HiB!$C$6</definedName>
    <definedName name="VV_BEZEICHNUNG" localSheetId="6">HIP!$C$6</definedName>
    <definedName name="VV_BEZEICHNUNG" localSheetId="4">Sakra!$C$6</definedName>
    <definedName name="VV_BEZEICHNUNG" localSheetId="3">Sipo!$C$6</definedName>
    <definedName name="VV_BEZEICHNUNG">#REF!</definedName>
    <definedName name="VV_BEZEICHNUNG_1" localSheetId="1">La!$C$7</definedName>
    <definedName name="VV_BEZEICHNUNG_1" localSheetId="2">Magnet!$C$7</definedName>
    <definedName name="VV_BEZEICHNUNG_1" localSheetId="0">'Sh2'!$C$7</definedName>
    <definedName name="VV_BEZEICHNUNG_1">#REF!</definedName>
    <definedName name="VV_BEZEICHNUNG_2">'Hinweise zu Personal'!$C$6</definedName>
    <definedName name="VV_VORGANGSNUMMER" localSheetId="5">BÜP!$C$5</definedName>
    <definedName name="VV_VORGANGSNUMMER" localSheetId="7">HiB!$C$5</definedName>
    <definedName name="VV_VORGANGSNUMMER" localSheetId="6">HIP!$C$5</definedName>
    <definedName name="VV_VORGANGSNUMMER" localSheetId="4">Sakra!$C$5</definedName>
    <definedName name="VV_VORGANGSNUMMER" localSheetId="3">Sipo!$C$5</definedName>
    <definedName name="VV_VORGANGSNUMMER">#REF!</definedName>
    <definedName name="VV_VORGANGSNUMMER_1" localSheetId="1">La!$C$5</definedName>
    <definedName name="VV_VORGANGSNUMMER_1" localSheetId="2">Magnet!$C$5</definedName>
    <definedName name="VV_VORGANGSNUMMER_1" localSheetId="0">'Sh2'!$C$5</definedName>
    <definedName name="VV_VORGANGSNUMMER_1">#REF!</definedName>
    <definedName name="VV_VORGANGSNUMMER_2">'Hinweise zu Personal'!$C$5</definedName>
  </definedNames>
  <calcPr calcId="191029" calcOnSave="0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99" l="1"/>
  <c r="F9" i="99"/>
  <c r="E10" i="99"/>
  <c r="F10" i="99"/>
  <c r="E11" i="99"/>
  <c r="F11" i="99"/>
  <c r="F12" i="99"/>
  <c r="F13" i="99"/>
  <c r="F14" i="99"/>
  <c r="F15" i="99"/>
  <c r="G15" i="99"/>
  <c r="F16" i="99"/>
  <c r="F18" i="99"/>
  <c r="F19" i="99"/>
  <c r="F20" i="99"/>
  <c r="F21" i="99"/>
  <c r="F22" i="99"/>
  <c r="G22" i="99"/>
  <c r="F23" i="99"/>
  <c r="G23" i="99"/>
  <c r="F24" i="99"/>
  <c r="E26" i="99"/>
  <c r="E27" i="99"/>
  <c r="F27" i="99"/>
  <c r="F28" i="99"/>
  <c r="F29" i="99"/>
  <c r="G29" i="99"/>
  <c r="F30" i="99"/>
  <c r="G30" i="99"/>
  <c r="F31" i="99"/>
  <c r="E33" i="99"/>
  <c r="E34" i="99"/>
  <c r="F34" i="99"/>
  <c r="F35" i="99"/>
  <c r="F36" i="99"/>
  <c r="G36" i="99"/>
  <c r="F37" i="99"/>
  <c r="G37" i="99"/>
  <c r="F38" i="99"/>
  <c r="E40" i="99"/>
  <c r="E41" i="99"/>
  <c r="F41" i="99"/>
  <c r="F42" i="99"/>
  <c r="F43" i="99"/>
  <c r="G43" i="99"/>
  <c r="F44" i="99"/>
  <c r="G44" i="99"/>
  <c r="F45" i="99"/>
  <c r="G6" i="98"/>
  <c r="F9" i="98"/>
  <c r="E10" i="98"/>
  <c r="F10" i="98"/>
  <c r="E11" i="98"/>
  <c r="F11" i="98"/>
  <c r="F12" i="98"/>
  <c r="F13" i="98"/>
  <c r="F14" i="98"/>
  <c r="F15" i="98"/>
  <c r="G15" i="98"/>
  <c r="F16" i="98"/>
  <c r="F18" i="98"/>
  <c r="F19" i="98"/>
  <c r="F20" i="98"/>
  <c r="F21" i="98"/>
  <c r="F22" i="98"/>
  <c r="G22" i="98"/>
  <c r="F23" i="98"/>
  <c r="G23" i="98"/>
  <c r="F24" i="98"/>
  <c r="E26" i="98"/>
  <c r="E27" i="98"/>
  <c r="F27" i="98"/>
  <c r="F28" i="98"/>
  <c r="F29" i="98"/>
  <c r="G29" i="98"/>
  <c r="F30" i="98"/>
  <c r="G30" i="98"/>
  <c r="F31" i="98"/>
  <c r="E33" i="98"/>
  <c r="E34" i="98"/>
  <c r="F34" i="98"/>
  <c r="F35" i="98"/>
  <c r="F36" i="98"/>
  <c r="G36" i="98"/>
  <c r="F37" i="98"/>
  <c r="G37" i="98"/>
  <c r="F38" i="98"/>
  <c r="E40" i="98"/>
  <c r="E41" i="98"/>
  <c r="F41" i="98"/>
  <c r="F42" i="98"/>
  <c r="F43" i="98"/>
  <c r="G43" i="98"/>
  <c r="F44" i="98"/>
  <c r="G44" i="98"/>
  <c r="F45" i="98"/>
  <c r="G43" i="97"/>
  <c r="E40" i="97"/>
  <c r="E41" i="97"/>
  <c r="F41" i="97"/>
  <c r="F42" i="97"/>
  <c r="G36" i="97"/>
  <c r="E33" i="97"/>
  <c r="E34" i="97"/>
  <c r="F34" i="97"/>
  <c r="F35" i="97"/>
  <c r="G29" i="97"/>
  <c r="E26" i="97"/>
  <c r="E27" i="97"/>
  <c r="F27" i="97"/>
  <c r="F28" i="97"/>
  <c r="G22" i="97"/>
  <c r="F20" i="97"/>
  <c r="F19" i="97"/>
  <c r="F18" i="97"/>
  <c r="F21" i="97"/>
  <c r="F12" i="97"/>
  <c r="E11" i="97"/>
  <c r="F11" i="97"/>
  <c r="E10" i="97"/>
  <c r="F10" i="97"/>
  <c r="F9" i="97"/>
  <c r="F13" i="97"/>
  <c r="G6" i="97"/>
  <c r="G43" i="96"/>
  <c r="E41" i="96"/>
  <c r="F41" i="96"/>
  <c r="F42" i="96"/>
  <c r="E40" i="96"/>
  <c r="G36" i="96"/>
  <c r="F34" i="96"/>
  <c r="F35" i="96"/>
  <c r="E34" i="96"/>
  <c r="E33" i="96"/>
  <c r="G29" i="96"/>
  <c r="F28" i="96"/>
  <c r="G30" i="96"/>
  <c r="F27" i="96"/>
  <c r="E27" i="96"/>
  <c r="E26" i="96"/>
  <c r="G22" i="96"/>
  <c r="F20" i="96"/>
  <c r="F19" i="96"/>
  <c r="F18" i="96"/>
  <c r="F21" i="96"/>
  <c r="F12" i="96"/>
  <c r="E11" i="96"/>
  <c r="F11" i="96"/>
  <c r="F10" i="96"/>
  <c r="E10" i="96"/>
  <c r="F9" i="96"/>
  <c r="F13" i="96"/>
  <c r="G6" i="96"/>
  <c r="G43" i="95"/>
  <c r="E41" i="95"/>
  <c r="F41" i="95"/>
  <c r="F42" i="95"/>
  <c r="E40" i="95"/>
  <c r="G36" i="95"/>
  <c r="F34" i="95"/>
  <c r="F35" i="95"/>
  <c r="E34" i="95"/>
  <c r="E33" i="95"/>
  <c r="G29" i="95"/>
  <c r="F28" i="95"/>
  <c r="G30" i="95"/>
  <c r="F27" i="95"/>
  <c r="E27" i="95"/>
  <c r="E26" i="95"/>
  <c r="G22" i="95"/>
  <c r="F20" i="95"/>
  <c r="F19" i="95"/>
  <c r="F18" i="95"/>
  <c r="F21" i="95"/>
  <c r="F12" i="95"/>
  <c r="E11" i="95"/>
  <c r="F11" i="95"/>
  <c r="E10" i="95"/>
  <c r="F10" i="95"/>
  <c r="F13" i="95"/>
  <c r="F9" i="95"/>
  <c r="G6" i="95"/>
  <c r="G58" i="91"/>
  <c r="G57" i="91"/>
  <c r="F54" i="91"/>
  <c r="F53" i="91"/>
  <c r="F52" i="91"/>
  <c r="F51" i="91"/>
  <c r="F55" i="91"/>
  <c r="B51" i="91"/>
  <c r="G49" i="91"/>
  <c r="F47" i="91"/>
  <c r="F46" i="91"/>
  <c r="F48" i="91"/>
  <c r="F45" i="91"/>
  <c r="F44" i="91"/>
  <c r="F42" i="91"/>
  <c r="F41" i="91"/>
  <c r="F38" i="91"/>
  <c r="F37" i="91"/>
  <c r="F39" i="91"/>
  <c r="F43" i="91"/>
  <c r="F36" i="91"/>
  <c r="F35" i="91"/>
  <c r="F34" i="91"/>
  <c r="F33" i="91"/>
  <c r="F32" i="91"/>
  <c r="G30" i="91"/>
  <c r="G29" i="91"/>
  <c r="F26" i="91"/>
  <c r="F25" i="91"/>
  <c r="F24" i="91"/>
  <c r="F23" i="91"/>
  <c r="F22" i="91"/>
  <c r="F27" i="91"/>
  <c r="F21" i="91"/>
  <c r="G19" i="91"/>
  <c r="G18" i="91"/>
  <c r="F15" i="91"/>
  <c r="F14" i="91"/>
  <c r="F13" i="91"/>
  <c r="F16" i="91"/>
  <c r="F12" i="91"/>
  <c r="F11" i="91"/>
  <c r="F10" i="91"/>
  <c r="F6" i="91"/>
  <c r="F5" i="91"/>
  <c r="F4" i="91"/>
  <c r="F3" i="91"/>
  <c r="G58" i="90"/>
  <c r="G57" i="90"/>
  <c r="F54" i="90"/>
  <c r="F53" i="90"/>
  <c r="F52" i="90"/>
  <c r="F51" i="90"/>
  <c r="F55" i="90"/>
  <c r="B51" i="90"/>
  <c r="G49" i="90"/>
  <c r="F47" i="90"/>
  <c r="F46" i="90"/>
  <c r="F48" i="90"/>
  <c r="F45" i="90"/>
  <c r="F44" i="90"/>
  <c r="F42" i="90"/>
  <c r="F41" i="90"/>
  <c r="F38" i="90"/>
  <c r="F37" i="90"/>
  <c r="F39" i="90"/>
  <c r="F43" i="90"/>
  <c r="F36" i="90"/>
  <c r="F35" i="90"/>
  <c r="F34" i="90"/>
  <c r="F33" i="90"/>
  <c r="F32" i="90"/>
  <c r="G30" i="90"/>
  <c r="G29" i="90"/>
  <c r="F26" i="90"/>
  <c r="F25" i="90"/>
  <c r="F24" i="90"/>
  <c r="F23" i="90"/>
  <c r="F22" i="90"/>
  <c r="F27" i="90"/>
  <c r="F21" i="90"/>
  <c r="G19" i="90"/>
  <c r="G18" i="90"/>
  <c r="F15" i="90"/>
  <c r="F16" i="90"/>
  <c r="F14" i="90"/>
  <c r="F13" i="90"/>
  <c r="F12" i="90"/>
  <c r="F11" i="90"/>
  <c r="F10" i="90"/>
  <c r="F6" i="90"/>
  <c r="F5" i="90"/>
  <c r="F4" i="90"/>
  <c r="F3" i="90"/>
  <c r="G58" i="89"/>
  <c r="G57" i="89"/>
  <c r="F55" i="89"/>
  <c r="F56" i="89"/>
  <c r="F54" i="89"/>
  <c r="F53" i="89"/>
  <c r="F52" i="89"/>
  <c r="F51" i="89"/>
  <c r="B51" i="89"/>
  <c r="G49" i="89"/>
  <c r="F45" i="89"/>
  <c r="F44" i="89"/>
  <c r="F42" i="89"/>
  <c r="F46" i="89"/>
  <c r="F41" i="89"/>
  <c r="F36" i="89"/>
  <c r="F35" i="89"/>
  <c r="F34" i="89"/>
  <c r="F33" i="89"/>
  <c r="F32" i="89"/>
  <c r="F37" i="89"/>
  <c r="G30" i="89"/>
  <c r="G29" i="89"/>
  <c r="F26" i="89"/>
  <c r="F25" i="89"/>
  <c r="F24" i="89"/>
  <c r="F23" i="89"/>
  <c r="F22" i="89"/>
  <c r="F27" i="89"/>
  <c r="F21" i="89"/>
  <c r="G19" i="89"/>
  <c r="G18" i="89"/>
  <c r="F15" i="89"/>
  <c r="F14" i="89"/>
  <c r="F13" i="89"/>
  <c r="F12" i="89"/>
  <c r="F11" i="89"/>
  <c r="F10" i="89"/>
  <c r="F16" i="89"/>
  <c r="F6" i="89"/>
  <c r="F5" i="89"/>
  <c r="F4" i="89"/>
  <c r="F3" i="89"/>
  <c r="E37" i="87"/>
  <c r="C37" i="87"/>
  <c r="F36" i="87"/>
  <c r="F35" i="87"/>
  <c r="C35" i="87"/>
  <c r="F34" i="87"/>
  <c r="F33" i="87"/>
  <c r="C33" i="87"/>
  <c r="F32" i="87"/>
  <c r="F31" i="87"/>
  <c r="C31" i="87"/>
  <c r="F30" i="87"/>
  <c r="F29" i="87"/>
  <c r="C29" i="87"/>
  <c r="F26" i="87"/>
  <c r="E26" i="87"/>
  <c r="F25" i="87"/>
  <c r="E25" i="87"/>
  <c r="E24" i="87"/>
  <c r="F24" i="87"/>
  <c r="F23" i="87"/>
  <c r="E23" i="87"/>
  <c r="F22" i="87"/>
  <c r="E22" i="87"/>
  <c r="F21" i="87"/>
  <c r="E21" i="87"/>
  <c r="E20" i="87"/>
  <c r="E27" i="87"/>
  <c r="C27" i="87"/>
  <c r="F17" i="87"/>
  <c r="E17" i="87"/>
  <c r="E16" i="87"/>
  <c r="F16" i="87"/>
  <c r="F15" i="87"/>
  <c r="E15" i="87"/>
  <c r="E14" i="87"/>
  <c r="F14" i="87"/>
  <c r="F13" i="87"/>
  <c r="E13" i="87"/>
  <c r="E12" i="87"/>
  <c r="F12" i="87"/>
  <c r="F11" i="87"/>
  <c r="E11" i="87"/>
  <c r="E18" i="87"/>
  <c r="C18" i="87"/>
  <c r="F9" i="87"/>
  <c r="C36" i="87"/>
  <c r="G6" i="87"/>
  <c r="G15" i="97"/>
  <c r="F15" i="97"/>
  <c r="F16" i="97"/>
  <c r="F14" i="97"/>
  <c r="F43" i="97"/>
  <c r="G44" i="97"/>
  <c r="F44" i="97"/>
  <c r="F45" i="97"/>
  <c r="F22" i="97"/>
  <c r="G23" i="97"/>
  <c r="F23" i="97"/>
  <c r="F24" i="97"/>
  <c r="G30" i="97"/>
  <c r="F29" i="97"/>
  <c r="F30" i="97"/>
  <c r="F31" i="97"/>
  <c r="G37" i="97"/>
  <c r="F36" i="97"/>
  <c r="F37" i="97"/>
  <c r="F38" i="97"/>
  <c r="F22" i="96"/>
  <c r="F23" i="96"/>
  <c r="F24" i="96"/>
  <c r="G23" i="96"/>
  <c r="G37" i="96"/>
  <c r="F36" i="96"/>
  <c r="F37" i="96"/>
  <c r="F38" i="96"/>
  <c r="F14" i="96"/>
  <c r="F15" i="96"/>
  <c r="F16" i="96"/>
  <c r="G15" i="96"/>
  <c r="G44" i="96"/>
  <c r="F43" i="96"/>
  <c r="F44" i="96"/>
  <c r="F45" i="96"/>
  <c r="F29" i="96"/>
  <c r="F30" i="96"/>
  <c r="F31" i="96"/>
  <c r="G23" i="95"/>
  <c r="F22" i="95"/>
  <c r="F23" i="95"/>
  <c r="F24" i="95"/>
  <c r="F36" i="95"/>
  <c r="F37" i="95"/>
  <c r="F38" i="95"/>
  <c r="G37" i="95"/>
  <c r="G15" i="95"/>
  <c r="F15" i="95"/>
  <c r="F16" i="95"/>
  <c r="F14" i="95"/>
  <c r="G44" i="95"/>
  <c r="F43" i="95"/>
  <c r="F44" i="95"/>
  <c r="F45" i="95"/>
  <c r="F29" i="95"/>
  <c r="F30" i="95"/>
  <c r="F31" i="95"/>
  <c r="F57" i="91"/>
  <c r="F58" i="91"/>
  <c r="F56" i="91"/>
  <c r="F29" i="91"/>
  <c r="F30" i="91"/>
  <c r="F28" i="91"/>
  <c r="F17" i="91"/>
  <c r="F18" i="91"/>
  <c r="F19" i="91"/>
  <c r="F49" i="91"/>
  <c r="G48" i="91"/>
  <c r="F56" i="90"/>
  <c r="F57" i="90"/>
  <c r="F58" i="90"/>
  <c r="F17" i="90"/>
  <c r="F18" i="90"/>
  <c r="F19" i="90"/>
  <c r="F49" i="90"/>
  <c r="G48" i="90"/>
  <c r="F28" i="90"/>
  <c r="F29" i="90"/>
  <c r="F30" i="90"/>
  <c r="F47" i="89"/>
  <c r="F48" i="89"/>
  <c r="F38" i="89"/>
  <c r="F39" i="89"/>
  <c r="F43" i="89"/>
  <c r="F17" i="89"/>
  <c r="F18" i="89"/>
  <c r="F19" i="89"/>
  <c r="F28" i="89"/>
  <c r="F29" i="89"/>
  <c r="F30" i="89"/>
  <c r="F57" i="89"/>
  <c r="F58" i="89"/>
  <c r="F18" i="87"/>
  <c r="F27" i="87"/>
  <c r="F37" i="87"/>
  <c r="F38" i="87"/>
  <c r="F20" i="87"/>
  <c r="C30" i="87"/>
  <c r="C34" i="87"/>
  <c r="C32" i="87"/>
  <c r="F49" i="89"/>
  <c r="G48" i="89"/>
  <c r="G40" i="87"/>
  <c r="F40" i="87"/>
  <c r="F39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424C8602-5CAD-4A8E-9CEE-DE01637978F2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D953C5E4-AFB0-479B-AC28-55D2FB805476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CFFD472E-EC56-426E-861F-C39F7DCF1A5B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2AAC425D-0F4C-48DB-939A-D7F79C5722C3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A3A3CA41-E950-458E-A527-009843BE3E4B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C27D518-0CED-49A5-86EC-C8AC50EA271F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1B6F6E33-97DF-4278-970E-7637417D0033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55D13E7A-A776-4EB3-97ED-2C777F358415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ECB1B3BD-A777-4E96-B081-D86149E4710C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100FE202-82CF-4310-B1ED-6F8D032CA725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49C3FF31-EE51-43C1-868C-42AFB1961B63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FCE64D94-DEA5-45EE-A7A1-954CABB9C81B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<sst xmlns="http://schemas.openxmlformats.org/spreadsheetml/2006/main" count="1240" uniqueCount="188">
  <si>
    <t>Angaben zur Preisermittlung (G)</t>
  </si>
  <si>
    <t>Mengenangaben gemäß Leistungsverzeichnis:</t>
  </si>
  <si>
    <t>Technisches Gerät</t>
  </si>
  <si>
    <t>Vergabevorgang Nr.</t>
  </si>
  <si>
    <t>Projekt</t>
  </si>
  <si>
    <t>Firma</t>
  </si>
  <si>
    <t>[Name des Bieters]</t>
  </si>
  <si>
    <t>AUF- / ABBAU</t>
  </si>
  <si>
    <t>Anzahl</t>
  </si>
  <si>
    <t>Einh. 1)</t>
  </si>
  <si>
    <t>Einheitspreis</t>
  </si>
  <si>
    <t>Gesamtpreis</t>
  </si>
  <si>
    <t>Bemerkung</t>
  </si>
  <si>
    <t>x</t>
  </si>
  <si>
    <t>Projektierung</t>
  </si>
  <si>
    <t>Verladen, Transport, Fracht</t>
  </si>
  <si>
    <t>Aufbau, Einmessung, Abbau</t>
  </si>
  <si>
    <t>konventionelle Sicherung</t>
  </si>
  <si>
    <t>Funktionsprüfung</t>
  </si>
  <si>
    <t>Abnahme / Assistenz</t>
  </si>
  <si>
    <t>Formeln:</t>
  </si>
  <si>
    <t>Summe Herstellkosten</t>
  </si>
  <si>
    <t>Zeile 2 - 7</t>
  </si>
  <si>
    <t>2 - 7</t>
  </si>
  <si>
    <t>AGK, Wagnis &amp; Gewinn [%]</t>
  </si>
  <si>
    <t>bezogen auf kalk. Herstellkosten</t>
  </si>
  <si>
    <t xml:space="preserve"> 9 * 8</t>
  </si>
  <si>
    <t>Kalkulierter Gesamtpreis</t>
  </si>
  <si>
    <t>8 + 9</t>
  </si>
  <si>
    <t xml:space="preserve">Projektbezogener Zuschlag/Rabatt [%] </t>
  </si>
  <si>
    <t>8)</t>
  </si>
  <si>
    <t>10 * (11)</t>
  </si>
  <si>
    <t>UMSETZEN</t>
  </si>
  <si>
    <t>Zeile 13 - 18</t>
  </si>
  <si>
    <t>13 - 18</t>
  </si>
  <si>
    <t xml:space="preserve"> 20 * 19</t>
  </si>
  <si>
    <t>19 + 20</t>
  </si>
  <si>
    <t>Projektbezogener Zuschlag/Rabatt [%]</t>
  </si>
  <si>
    <t>21 * (22)</t>
  </si>
  <si>
    <t>VORHALTEN</t>
  </si>
  <si>
    <t>Anlagenwert</t>
  </si>
  <si>
    <t>Zeile 24 - 28</t>
  </si>
  <si>
    <t>24 - 28</t>
  </si>
  <si>
    <t>Nebenkosten der Beschaffung [%] 5)</t>
  </si>
  <si>
    <t>bezogen auf Anlagenwert</t>
  </si>
  <si>
    <t>29 * (30)</t>
  </si>
  <si>
    <t>Anlagenwert inkl. NK</t>
  </si>
  <si>
    <t>29 + 30</t>
  </si>
  <si>
    <t>Nutzungs- und Finanzierungsdauer in Monaten [Mt]</t>
  </si>
  <si>
    <t>- - -</t>
  </si>
  <si>
    <t>Finanzierungssatz [%]</t>
  </si>
  <si>
    <t>Finanzkosten je Jahr</t>
  </si>
  <si>
    <t>31 * 0,5 * (33) + 31 / (32) * 12</t>
  </si>
  <si>
    <t>Fakturierbare Einsatztage pro Jahr [d]</t>
  </si>
  <si>
    <t>Finanzkosten je Einsatztag</t>
  </si>
  <si>
    <t>33 / (34)</t>
  </si>
  <si>
    <t>Instandhaltung [%] 6)</t>
  </si>
  <si>
    <t>bezogen auf Anlagenwert inkl. NK</t>
  </si>
  <si>
    <t>31 * (35)</t>
  </si>
  <si>
    <t>Summe Anlagennebenkosten</t>
  </si>
  <si>
    <t>je Einsatztag</t>
  </si>
  <si>
    <t>35 / (34)</t>
  </si>
  <si>
    <t>Miet-/Leasingkosten 7)</t>
  </si>
  <si>
    <t>je Vorhaltetag</t>
  </si>
  <si>
    <t>34 + 36 + 37</t>
  </si>
  <si>
    <t xml:space="preserve"> 39 * 38</t>
  </si>
  <si>
    <t>38 + 39</t>
  </si>
  <si>
    <t>40 * (41)</t>
  </si>
  <si>
    <t>BETREIBEN</t>
  </si>
  <si>
    <t>Betriebsstoffe</t>
  </si>
  <si>
    <t>Verbrauchsmaterial</t>
  </si>
  <si>
    <t>Sonstiges</t>
  </si>
  <si>
    <t>Zeile 43 - 46</t>
  </si>
  <si>
    <t xml:space="preserve"> 43 - 46</t>
  </si>
  <si>
    <t xml:space="preserve"> 47 * 48</t>
  </si>
  <si>
    <t xml:space="preserve"> 47+48</t>
  </si>
  <si>
    <t xml:space="preserve"> 49 * (50)</t>
  </si>
  <si>
    <t>1) Einheiten: h (Personalkosten), Stk (Materialkosten), psch (Pauschalkosten).</t>
  </si>
  <si>
    <t>6) inkl. Inspektion/Diagnose, Service/Wartung, Instand-</t>
  </si>
  <si>
    <t>2) Zutreffendes bitte eintragen bzw. im Pulldown-Menü auswählen.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</si>
  <si>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</si>
  <si>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</si>
  <si>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7) Bei reinem Mietgerät entfallen ggf. die Angaben der</t>
  </si>
  <si>
    <t>4) Frei wählbar je technischem Gerät, Teilleistungen müssen erkennbar sein.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</si>
  <si>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</si>
  <si>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5) Inkl. Transport und Wareneingangsprüfung.</t>
  </si>
  <si>
    <t>8) nur für Einzelverträge, nicht Rahmenvereinbarungen</t>
  </si>
  <si>
    <t>= Eingabefelder Bieter</t>
  </si>
  <si>
    <t>Auf-/Abbau</t>
  </si>
  <si>
    <t>Umsetzen [Stk]</t>
  </si>
  <si>
    <t>Betreiben</t>
  </si>
  <si>
    <t>Vorhalten</t>
  </si>
  <si>
    <t>akustischer Warngeber</t>
  </si>
  <si>
    <t>St</t>
  </si>
  <si>
    <t>Feste Absperrung</t>
  </si>
  <si>
    <t>m</t>
  </si>
  <si>
    <t>Vollständig isolierte Feste Absperrung</t>
  </si>
  <si>
    <t>Autom. Warnsystem (ATWS; Kabel-/Funk-)</t>
  </si>
  <si>
    <t>ATWS, Handschaltung (ATWS; Funk-)</t>
  </si>
  <si>
    <t>d</t>
  </si>
  <si>
    <t>Komponenten für die Maschinenwarnung</t>
  </si>
  <si>
    <t>Schutzhaltsignal (Sh 2)</t>
  </si>
  <si>
    <t>Lf-Signalsatz (Lf1, Lf 2, Lf 3)</t>
  </si>
  <si>
    <t>Signal Lf 1</t>
  </si>
  <si>
    <t>Signal Lf 2 o. Lf 3</t>
  </si>
  <si>
    <t>Signal El 6</t>
  </si>
  <si>
    <t>Gleismagnet bis 1000 Hz</t>
  </si>
  <si>
    <t>Mobsi-Mobile BÜ-Sicherungsanlage</t>
  </si>
  <si>
    <t>h</t>
  </si>
  <si>
    <t>NWS-Nachwarnsystem für BÜ</t>
  </si>
  <si>
    <t>Mobile Lärmschutzwand</t>
  </si>
  <si>
    <t>md</t>
  </si>
  <si>
    <t>Angaben zur Preisermittlung (P)</t>
  </si>
  <si>
    <t>Personalart</t>
  </si>
  <si>
    <t>STUNDENVERRECHNUNGSSATZ</t>
  </si>
  <si>
    <t>Anteil</t>
  </si>
  <si>
    <t>Einheit</t>
  </si>
  <si>
    <t>Grundlohn (GL)</t>
  </si>
  <si>
    <t>Lohnnebenkosten (LNK, gesetzlich)</t>
  </si>
  <si>
    <t>% auf GL</t>
  </si>
  <si>
    <t>Lohngebundene Kosten (LGK)</t>
  </si>
  <si>
    <t>Lohnunabhängige Kosten (LUK)</t>
  </si>
  <si>
    <t>EUR/h</t>
  </si>
  <si>
    <t>Summe Selbstkosten</t>
  </si>
  <si>
    <t>Summe (GL, LNK, LGK, LUK)</t>
  </si>
  <si>
    <t>Wagnis &amp; Gewinn [%]</t>
  </si>
  <si>
    <t>bezogen auf kalk. Selbstkosten</t>
  </si>
  <si>
    <t>[EUR/h]</t>
  </si>
  <si>
    <t>NEBENKOSTEN (NK)      11)</t>
  </si>
  <si>
    <t>NK1:</t>
  </si>
  <si>
    <t>NK2:</t>
  </si>
  <si>
    <t>NK3:</t>
  </si>
  <si>
    <t>Summe (NK1, NK2, NK3)</t>
  </si>
  <si>
    <t>[EUR/LE]</t>
  </si>
  <si>
    <t>NACHTARBEIT (Zulage)</t>
  </si>
  <si>
    <t>Summe GL (Bezugsgröße)</t>
  </si>
  <si>
    <t>Zulage Nachtarbeit</t>
  </si>
  <si>
    <t>%</t>
  </si>
  <si>
    <t>Summe Zulage</t>
  </si>
  <si>
    <t>SONNTAGE (Zulage)</t>
  </si>
  <si>
    <t>Zulage Sonn- und Feiertage</t>
  </si>
  <si>
    <t>GESETZL. FEIERTAGE  (Zulage)</t>
  </si>
  <si>
    <t>Zulage gesetzl. Feiertage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</si>
  <si>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</si>
  <si>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</si>
  <si>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gem. ZVB in EUR/LE (pro Schicht) aufzuführen</t>
  </si>
  <si>
    <t>Sicherungsaufsicht</t>
  </si>
  <si>
    <t>Sicherungspersonal</t>
  </si>
  <si>
    <t>ATWS-Bediener</t>
  </si>
  <si>
    <t>Bahnerdungsberechtigter</t>
  </si>
  <si>
    <t>Schaltantragsteller</t>
  </si>
  <si>
    <t>Bahnübergangsposten</t>
  </si>
  <si>
    <t>Bahnübergangshilfsposten</t>
  </si>
  <si>
    <t>Helfer im Betrieb</t>
  </si>
  <si>
    <t>Hinweise zur Preisermittlung Personal (P)</t>
  </si>
  <si>
    <t>Lohnnebenkosten (LNK, gesetzlich) 11)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</si>
  <si>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</si>
  <si>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</si>
  <si>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</si>
  <si>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</si>
  <si>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</si>
  <si>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</si>
  <si>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 (z. B. Umlagen U 1 bei Krankheit etc.)</t>
  </si>
  <si>
    <t>Zwischensumme 1 (ZS 1)</t>
  </si>
  <si>
    <t>Lohngebundene Kosten (LGK) 11)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</si>
  <si>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</si>
  <si>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</si>
  <si>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</si>
  <si>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</si>
  <si>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</si>
  <si>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</si>
  <si>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… (z. B. Zuschläge aus Mehrarbeit)</t>
  </si>
  <si>
    <t>Zwischensumme 2 (ZS 2)</t>
  </si>
  <si>
    <t>Lohnunabhängige Kosten (LUK) 11)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</si>
  <si>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</si>
  <si>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</si>
  <si>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</si>
  <si>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</si>
  <si>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</si>
  <si>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</si>
  <si>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…</t>
  </si>
  <si>
    <t>Zwischensumme 3 (ZS 3)</t>
  </si>
  <si>
    <t>Summe GL, ZS 1, ZS2, ZS 3</t>
  </si>
  <si>
    <t>10) Je eingesetzter Personalart ist eine gesonderte Preisermittlung vorzulegen.</t>
  </si>
  <si>
    <t>11) jede Kostenart ist gesondert aufzuführen</t>
  </si>
  <si>
    <t>Sicherungsposten</t>
  </si>
  <si>
    <t>GMT 2026 Paket 9 Los 2 Strecke 2100 Dülmen - Coesfeld (Westf.)</t>
  </si>
  <si>
    <t>25GMT79708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</si>
</sst>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  <numFmt numFmtId="166" formatCode="#,##0.0"/>
    <numFmt numFmtId="167" formatCode="#,##0.00\ &quot;EUR/h&quot;;\-#,##0.00\ &quot;EUR/h&quot;"/>
    <numFmt numFmtId="168" formatCode="_-* #,##0.0\ _€_-;\-* #,##0.0\ _€_-;_-* &quot;-&quot;??\ _€_-;_-@_-"/>
    <numFmt numFmtId="169" formatCode="#,##0.00\ &quot;EUR/m&quot;;\-#,##0.00\ &quot;EUR/m&quot;"/>
    <numFmt numFmtId="170" formatCode="0.0%"/>
    <numFmt numFmtId="171" formatCode="#,##0.00\ &quot;EUR/LE&quot;;\-#,##0.00\ &quot;EUR/LE&quot;"/>
    <numFmt numFmtId="172" formatCode="#,##0_ ;\-#,##0\ "/>
    <numFmt numFmtId="173" formatCode="_-* #,##0\ _€_-;\-* #,##0\ _€_-;_-* &quot;-&quot;??\ _€_-;_-@_-"/>
  </numFmts>
  <fonts count="37" x14ac:knownFonts="1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  <font>
      <sz val="8"/>
      <color theme="1"/>
      <name val="DB Office"/>
      <family val="2"/>
    </font>
    <font>
      <b/>
      <sz val="8"/>
      <color indexed="10"/>
      <name val="DB Office"/>
      <family val="2"/>
    </font>
    <font>
      <sz val="10"/>
      <name val="Arial"/>
      <family val="2"/>
    </font>
    <font>
      <b/>
      <sz val="8"/>
      <color indexed="8"/>
      <name val="DB Office"/>
      <family val="2"/>
    </font>
    <font>
      <b/>
      <sz val="8"/>
      <name val="DB Office"/>
      <family val="2"/>
    </font>
    <font>
      <sz val="8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8">
    <xf numFmtId="44" fontId="0" fillId="0" borderId="0"/>
    <xf numFmtId="164" fontId="23" fillId="0" borderId="0"/>
    <xf numFmtId="164" fontId="1" fillId="0" borderId="0"/>
    <xf numFmtId="9" fontId="1" fillId="0" borderId="0"/>
    <xf numFmtId="0" fontId="1" fillId="0" borderId="0"/>
    <xf numFmtId="44" fontId="33" fillId="0" borderId="0"/>
    <xf numFmtId="44" fontId="1" fillId="0" borderId="0"/>
    <xf numFmtId="44" fontId="1" fillId="0" borderId="0"/>
  </cellStyleXfs>
  <cellXfs count="330">
    <xf numFmtId="44" fontId="1" fillId="0" borderId="0" xfId="0" applyFont="1"/>
    <xf numFmtId="44" fontId="7" fillId="2" borderId="0" xfId="0" applyFont="1" applyFill="1" applyAlignment="1">
      <alignment horizontal="center" vertical="center"/>
    </xf>
    <xf numFmtId="44" fontId="6" fillId="2" borderId="0" xfId="0" applyFont="1" applyFill="1" applyAlignment="1">
      <alignment vertical="center"/>
    </xf>
    <xf numFmtId="44" fontId="6" fillId="0" borderId="0" xfId="0" applyFont="1" applyAlignment="1">
      <alignment vertical="center"/>
    </xf>
    <xf numFmtId="44" fontId="10" fillId="2" borderId="0" xfId="0" applyFont="1" applyFill="1" applyAlignment="1">
      <alignment horizontal="center" vertical="center"/>
    </xf>
    <xf numFmtId="44" fontId="3" fillId="2" borderId="1" xfId="5" quotePrefix="1" applyFont="1" applyFill="1" applyBorder="1" applyAlignment="1">
      <alignment horizontal="right" vertical="center"/>
    </xf>
    <xf numFmtId="44" fontId="7" fillId="0" borderId="0" xfId="0" applyFont="1" applyAlignment="1">
      <alignment horizontal="center" vertical="center"/>
    </xf>
    <xf numFmtId="44" fontId="8" fillId="2" borderId="0" xfId="0" applyFont="1" applyFill="1" applyAlignment="1">
      <alignment vertical="center"/>
    </xf>
    <xf numFmtId="44" fontId="8" fillId="0" borderId="0" xfId="0" applyFont="1" applyAlignment="1">
      <alignment vertical="center"/>
    </xf>
    <xf numFmtId="44" fontId="17" fillId="2" borderId="0" xfId="0" applyFont="1" applyFill="1" applyAlignment="1">
      <alignment vertical="center"/>
    </xf>
    <xf numFmtId="44" fontId="2" fillId="2" borderId="0" xfId="0" applyFont="1" applyFill="1" applyAlignment="1">
      <alignment vertical="center"/>
    </xf>
    <xf numFmtId="165" fontId="2" fillId="5" borderId="5" xfId="5" applyNumberFormat="1" applyFont="1" applyFill="1" applyBorder="1" applyAlignment="1" applyProtection="1">
      <alignment horizontal="right" vertical="center"/>
      <protection locked="0"/>
    </xf>
    <xf numFmtId="44" fontId="4" fillId="2" borderId="6" xfId="0" applyFont="1" applyFill="1" applyBorder="1" applyAlignment="1">
      <alignment horizontal="left" vertical="center"/>
    </xf>
    <xf numFmtId="44" fontId="13" fillId="2" borderId="7" xfId="0" applyFont="1" applyFill="1" applyBorder="1" applyAlignment="1">
      <alignment horizontal="left" vertical="center"/>
    </xf>
    <xf numFmtId="44" fontId="3" fillId="5" borderId="1" xfId="5" applyFont="1" applyFill="1" applyBorder="1" applyAlignment="1" applyProtection="1">
      <alignment horizontal="right" vertical="center"/>
      <protection locked="0"/>
    </xf>
    <xf numFmtId="44" fontId="3" fillId="5" borderId="9" xfId="5" applyFont="1" applyFill="1" applyBorder="1" applyAlignment="1" applyProtection="1">
      <alignment horizontal="right" vertical="center"/>
      <protection locked="0"/>
    </xf>
    <xf numFmtId="44" fontId="3" fillId="2" borderId="10" xfId="0" applyFont="1" applyFill="1" applyBorder="1" applyAlignment="1">
      <alignment horizontal="right" vertical="center"/>
    </xf>
    <xf numFmtId="44" fontId="3" fillId="2" borderId="10" xfId="0" applyFont="1" applyFill="1" applyBorder="1" applyAlignment="1">
      <alignment horizontal="left" vertical="center"/>
    </xf>
    <xf numFmtId="44" fontId="3" fillId="2" borderId="11" xfId="5" applyFont="1" applyFill="1" applyBorder="1" applyAlignment="1">
      <alignment horizontal="right" vertical="center"/>
    </xf>
    <xf numFmtId="44" fontId="3" fillId="2" borderId="13" xfId="0" applyFont="1" applyFill="1" applyBorder="1" applyAlignment="1">
      <alignment horizontal="right" vertical="center"/>
    </xf>
    <xf numFmtId="44" fontId="3" fillId="2" borderId="14" xfId="0" applyFont="1" applyFill="1" applyBorder="1" applyAlignment="1">
      <alignment horizontal="left" vertical="center"/>
    </xf>
    <xf numFmtId="10" fontId="3" fillId="5" borderId="8" xfId="3" applyNumberFormat="1" applyFont="1" applyFill="1" applyBorder="1" applyAlignment="1" applyProtection="1">
      <alignment horizontal="right" vertical="center"/>
      <protection locked="0"/>
    </xf>
    <xf numFmtId="44" fontId="3" fillId="2" borderId="13" xfId="0" applyFont="1" applyFill="1" applyBorder="1" applyAlignment="1">
      <alignment horizontal="left" vertical="center"/>
    </xf>
    <xf numFmtId="9" fontId="3" fillId="2" borderId="14" xfId="3" applyFont="1" applyFill="1" applyBorder="1" applyAlignment="1">
      <alignment horizontal="right" vertical="center"/>
    </xf>
    <xf numFmtId="1" fontId="3" fillId="5" borderId="8" xfId="3" applyNumberFormat="1" applyFont="1" applyFill="1" applyBorder="1" applyAlignment="1" applyProtection="1">
      <alignment horizontal="right" vertical="center"/>
      <protection locked="0"/>
    </xf>
    <xf numFmtId="44" fontId="3" fillId="2" borderId="8" xfId="0" applyFont="1" applyFill="1" applyBorder="1" applyAlignment="1">
      <alignment horizontal="left" vertical="center"/>
    </xf>
    <xf numFmtId="9" fontId="3" fillId="2" borderId="11" xfId="3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vertical="center"/>
    </xf>
    <xf numFmtId="4" fontId="2" fillId="2" borderId="0" xfId="0" applyNumberFormat="1" applyFont="1" applyFill="1" applyAlignment="1">
      <alignment horizontal="right" vertical="center"/>
    </xf>
    <xf numFmtId="44" fontId="4" fillId="2" borderId="0" xfId="0" applyFont="1" applyFill="1" applyAlignment="1">
      <alignment horizontal="left" vertical="center"/>
    </xf>
    <xf numFmtId="44" fontId="4" fillId="2" borderId="0" xfId="0" applyFont="1" applyFill="1" applyAlignment="1">
      <alignment horizontal="right" vertical="center"/>
    </xf>
    <xf numFmtId="44" fontId="4" fillId="2" borderId="0" xfId="0" applyFont="1" applyFill="1" applyAlignment="1">
      <alignment vertical="center"/>
    </xf>
    <xf numFmtId="44" fontId="4" fillId="5" borderId="8" xfId="5" quotePrefix="1" applyFont="1" applyFill="1" applyBorder="1" applyAlignment="1">
      <alignment horizontal="right" vertical="center"/>
    </xf>
    <xf numFmtId="44" fontId="4" fillId="2" borderId="0" xfId="0" quotePrefix="1" applyFont="1" applyFill="1" applyAlignment="1">
      <alignment vertical="center"/>
    </xf>
    <xf numFmtId="44" fontId="2" fillId="0" borderId="0" xfId="0" applyFont="1" applyAlignment="1">
      <alignment vertical="center"/>
    </xf>
    <xf numFmtId="44" fontId="5" fillId="2" borderId="0" xfId="0" applyFont="1" applyFill="1" applyAlignment="1">
      <alignment vertical="center"/>
    </xf>
    <xf numFmtId="14" fontId="2" fillId="2" borderId="0" xfId="0" applyNumberFormat="1" applyFont="1" applyFill="1" applyAlignment="1">
      <alignment vertical="center"/>
    </xf>
    <xf numFmtId="44" fontId="7" fillId="2" borderId="10" xfId="0" applyFont="1" applyFill="1" applyBorder="1" applyAlignment="1">
      <alignment horizontal="center" vertical="center"/>
    </xf>
    <xf numFmtId="44" fontId="2" fillId="2" borderId="10" xfId="0" applyFont="1" applyFill="1" applyBorder="1" applyAlignment="1">
      <alignment vertical="center"/>
    </xf>
    <xf numFmtId="14" fontId="2" fillId="2" borderId="10" xfId="0" applyNumberFormat="1" applyFont="1" applyFill="1" applyBorder="1" applyAlignment="1">
      <alignment vertical="center"/>
    </xf>
    <xf numFmtId="44" fontId="22" fillId="2" borderId="0" xfId="0" applyFont="1" applyFill="1" applyAlignment="1">
      <alignment horizontal="left" vertical="center"/>
    </xf>
    <xf numFmtId="166" fontId="3" fillId="2" borderId="1" xfId="0" quotePrefix="1" applyNumberFormat="1" applyFont="1" applyFill="1" applyBorder="1" applyAlignment="1">
      <alignment horizontal="left" vertical="center"/>
    </xf>
    <xf numFmtId="44" fontId="2" fillId="2" borderId="17" xfId="0" applyFont="1" applyFill="1" applyBorder="1" applyAlignment="1">
      <alignment vertical="center"/>
    </xf>
    <xf numFmtId="44" fontId="2" fillId="2" borderId="1" xfId="0" applyFont="1" applyFill="1" applyBorder="1" applyAlignment="1">
      <alignment vertical="center"/>
    </xf>
    <xf numFmtId="44" fontId="2" fillId="2" borderId="16" xfId="0" applyFont="1" applyFill="1" applyBorder="1" applyAlignment="1">
      <alignment horizontal="left" vertical="center"/>
    </xf>
    <xf numFmtId="44" fontId="17" fillId="2" borderId="0" xfId="0" applyFont="1" applyFill="1" applyAlignment="1">
      <alignment horizontal="left" vertical="center"/>
    </xf>
    <xf numFmtId="44" fontId="6" fillId="2" borderId="0" xfId="0" applyFont="1" applyFill="1" applyAlignment="1">
      <alignment horizontal="left" vertical="top"/>
    </xf>
    <xf numFmtId="44" fontId="4" fillId="2" borderId="11" xfId="0" applyFont="1" applyFill="1" applyBorder="1" applyAlignment="1">
      <alignment horizontal="left" vertical="center"/>
    </xf>
    <xf numFmtId="44" fontId="9" fillId="4" borderId="18" xfId="0" applyFont="1" applyFill="1" applyBorder="1" applyAlignment="1">
      <alignment horizontal="left" vertical="center"/>
    </xf>
    <xf numFmtId="44" fontId="13" fillId="2" borderId="19" xfId="0" applyFont="1" applyFill="1" applyBorder="1" applyAlignment="1">
      <alignment horizontal="left" vertical="center"/>
    </xf>
    <xf numFmtId="44" fontId="2" fillId="2" borderId="20" xfId="0" applyFont="1" applyFill="1" applyBorder="1" applyAlignment="1">
      <alignment horizontal="left" vertical="center"/>
    </xf>
    <xf numFmtId="44" fontId="3" fillId="6" borderId="1" xfId="5" applyFont="1" applyFill="1" applyBorder="1" applyAlignment="1" applyProtection="1">
      <alignment horizontal="right" vertical="center"/>
      <protection locked="0"/>
    </xf>
    <xf numFmtId="44" fontId="21" fillId="7" borderId="1" xfId="5" applyFont="1" applyFill="1" applyBorder="1" applyAlignment="1">
      <alignment horizontal="right" vertical="center"/>
    </xf>
    <xf numFmtId="44" fontId="3" fillId="5" borderId="21" xfId="0" applyFont="1" applyFill="1" applyBorder="1" applyAlignment="1" applyProtection="1">
      <alignment horizontal="left" vertical="center"/>
      <protection locked="0"/>
    </xf>
    <xf numFmtId="44" fontId="2" fillId="2" borderId="22" xfId="0" applyFont="1" applyFill="1" applyBorder="1" applyAlignment="1">
      <alignment horizontal="left" vertical="center"/>
    </xf>
    <xf numFmtId="44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3" applyNumberFormat="1" applyFont="1" applyFill="1" applyBorder="1" applyAlignment="1" applyProtection="1">
      <alignment horizontal="left" vertical="center"/>
      <protection locked="0"/>
    </xf>
    <xf numFmtId="44" fontId="21" fillId="7" borderId="9" xfId="5" applyFont="1" applyFill="1" applyBorder="1" applyAlignment="1">
      <alignment horizontal="right" vertical="center"/>
    </xf>
    <xf numFmtId="44" fontId="3" fillId="5" borderId="25" xfId="0" applyFont="1" applyFill="1" applyBorder="1" applyAlignment="1" applyProtection="1">
      <alignment horizontal="left" vertical="center"/>
      <protection locked="0"/>
    </xf>
    <xf numFmtId="44" fontId="2" fillId="2" borderId="28" xfId="0" applyFont="1" applyFill="1" applyBorder="1" applyAlignment="1">
      <alignment horizontal="left" vertical="center"/>
    </xf>
    <xf numFmtId="44" fontId="21" fillId="7" borderId="6" xfId="5" applyFont="1" applyFill="1" applyBorder="1" applyAlignment="1">
      <alignment horizontal="right" vertical="center"/>
    </xf>
    <xf numFmtId="44" fontId="3" fillId="5" borderId="8" xfId="5" applyFont="1" applyFill="1" applyBorder="1" applyAlignment="1" applyProtection="1">
      <alignment horizontal="right" vertical="center"/>
      <protection locked="0"/>
    </xf>
    <xf numFmtId="44" fontId="6" fillId="2" borderId="26" xfId="0" applyFont="1" applyFill="1" applyBorder="1" applyAlignment="1">
      <alignment horizontal="left" vertical="center"/>
    </xf>
    <xf numFmtId="44" fontId="6" fillId="2" borderId="28" xfId="0" applyFont="1" applyFill="1" applyBorder="1" applyAlignment="1">
      <alignment horizontal="left" vertical="center"/>
    </xf>
    <xf numFmtId="44" fontId="3" fillId="2" borderId="29" xfId="0" applyFont="1" applyFill="1" applyBorder="1" applyAlignment="1">
      <alignment horizontal="left" vertical="center"/>
    </xf>
    <xf numFmtId="44" fontId="8" fillId="2" borderId="0" xfId="0" applyFont="1" applyFill="1" applyAlignment="1">
      <alignment horizontal="left" vertical="center"/>
    </xf>
    <xf numFmtId="44" fontId="25" fillId="2" borderId="0" xfId="0" applyFont="1" applyFill="1" applyAlignment="1">
      <alignment vertical="center"/>
    </xf>
    <xf numFmtId="44" fontId="8" fillId="8" borderId="0" xfId="0" applyFont="1" applyFill="1" applyAlignment="1">
      <alignment vertical="center"/>
    </xf>
    <xf numFmtId="44" fontId="6" fillId="8" borderId="0" xfId="0" applyFont="1" applyFill="1" applyAlignment="1">
      <alignment vertical="center"/>
    </xf>
    <xf numFmtId="44" fontId="18" fillId="2" borderId="22" xfId="0" applyFont="1" applyFill="1" applyBorder="1" applyAlignment="1">
      <alignment horizontal="left" vertical="center"/>
    </xf>
    <xf numFmtId="44" fontId="2" fillId="2" borderId="22" xfId="0" applyFont="1" applyFill="1" applyBorder="1" applyAlignment="1">
      <alignment horizontal="left" vertical="center" indent="1"/>
    </xf>
    <xf numFmtId="44" fontId="26" fillId="2" borderId="22" xfId="0" applyFont="1" applyFill="1" applyBorder="1" applyAlignment="1">
      <alignment horizontal="left" vertical="center" indent="1"/>
    </xf>
    <xf numFmtId="166" fontId="3" fillId="2" borderId="9" xfId="0" quotePrefix="1" applyNumberFormat="1" applyFont="1" applyFill="1" applyBorder="1" applyAlignment="1">
      <alignment horizontal="left" vertical="center"/>
    </xf>
    <xf numFmtId="0" fontId="7" fillId="2" borderId="0" xfId="4" applyFont="1" applyFill="1" applyAlignment="1">
      <alignment horizontal="center" vertical="center"/>
    </xf>
    <xf numFmtId="0" fontId="2" fillId="2" borderId="0" xfId="4" applyFont="1" applyFill="1" applyAlignment="1">
      <alignment vertical="center"/>
    </xf>
    <xf numFmtId="0" fontId="11" fillId="0" borderId="0" xfId="4" applyFont="1" applyAlignment="1">
      <alignment vertical="center"/>
    </xf>
    <xf numFmtId="0" fontId="6" fillId="2" borderId="0" xfId="4" applyFont="1" applyFill="1" applyAlignment="1">
      <alignment vertical="center"/>
    </xf>
    <xf numFmtId="0" fontId="12" fillId="2" borderId="2" xfId="4" applyFont="1" applyFill="1" applyBorder="1" applyAlignment="1">
      <alignment vertical="center"/>
    </xf>
    <xf numFmtId="0" fontId="4" fillId="2" borderId="3" xfId="4" applyFont="1" applyFill="1" applyBorder="1" applyAlignment="1">
      <alignment vertical="center"/>
    </xf>
    <xf numFmtId="0" fontId="14" fillId="3" borderId="0" xfId="4" applyFont="1" applyFill="1" applyAlignment="1">
      <alignment vertical="center"/>
    </xf>
    <xf numFmtId="0" fontId="5" fillId="2" borderId="0" xfId="4" applyFont="1" applyFill="1" applyAlignment="1">
      <alignment vertical="center"/>
    </xf>
    <xf numFmtId="0" fontId="4" fillId="2" borderId="4" xfId="4" applyFont="1" applyFill="1" applyBorder="1" applyAlignment="1">
      <alignment horizontal="left" vertical="center"/>
    </xf>
    <xf numFmtId="0" fontId="11" fillId="3" borderId="0" xfId="4" applyFont="1" applyFill="1" applyAlignment="1">
      <alignment vertical="center"/>
    </xf>
    <xf numFmtId="0" fontId="2" fillId="2" borderId="16" xfId="4" applyFont="1" applyFill="1" applyBorder="1" applyAlignment="1">
      <alignment vertical="center"/>
    </xf>
    <xf numFmtId="0" fontId="2" fillId="2" borderId="17" xfId="4" applyFont="1" applyFill="1" applyBorder="1" applyAlignment="1">
      <alignment vertical="center"/>
    </xf>
    <xf numFmtId="0" fontId="4" fillId="2" borderId="6" xfId="4" applyFont="1" applyFill="1" applyBorder="1" applyAlignment="1">
      <alignment horizontal="left" vertical="center"/>
    </xf>
    <xf numFmtId="0" fontId="4" fillId="2" borderId="6" xfId="4" applyFont="1" applyFill="1" applyBorder="1" applyAlignment="1">
      <alignment horizontal="left" vertical="center" wrapText="1"/>
    </xf>
    <xf numFmtId="0" fontId="2" fillId="2" borderId="1" xfId="4" applyFont="1" applyFill="1" applyBorder="1" applyAlignment="1">
      <alignment vertical="center"/>
    </xf>
    <xf numFmtId="0" fontId="3" fillId="2" borderId="8" xfId="4" applyFont="1" applyFill="1" applyBorder="1" applyAlignment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>
      <alignment vertical="center"/>
    </xf>
    <xf numFmtId="0" fontId="10" fillId="2" borderId="0" xfId="4" applyFont="1" applyFill="1" applyAlignment="1">
      <alignment horizontal="center" vertical="center"/>
    </xf>
    <xf numFmtId="0" fontId="9" fillId="4" borderId="18" xfId="4" applyFont="1" applyFill="1" applyBorder="1" applyAlignment="1">
      <alignment horizontal="left" vertical="center"/>
    </xf>
    <xf numFmtId="0" fontId="13" fillId="2" borderId="7" xfId="4" applyFont="1" applyFill="1" applyBorder="1" applyAlignment="1">
      <alignment horizontal="left" vertical="center"/>
    </xf>
    <xf numFmtId="0" fontId="13" fillId="2" borderId="19" xfId="4" applyFont="1" applyFill="1" applyBorder="1" applyAlignment="1">
      <alignment horizontal="left" vertical="center"/>
    </xf>
    <xf numFmtId="0" fontId="2" fillId="2" borderId="20" xfId="4" applyFont="1" applyFill="1" applyBorder="1" applyAlignment="1">
      <alignment horizontal="left" vertical="center"/>
    </xf>
    <xf numFmtId="166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>
      <alignment horizontal="left" vertical="center"/>
    </xf>
    <xf numFmtId="166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>
      <alignment vertical="center"/>
    </xf>
    <xf numFmtId="0" fontId="2" fillId="2" borderId="26" xfId="4" applyFont="1" applyFill="1" applyBorder="1" applyAlignment="1">
      <alignment horizontal="left" vertical="center"/>
    </xf>
    <xf numFmtId="0" fontId="3" fillId="2" borderId="10" xfId="4" applyFont="1" applyFill="1" applyBorder="1" applyAlignment="1">
      <alignment horizontal="right" vertical="center"/>
    </xf>
    <xf numFmtId="0" fontId="3" fillId="2" borderId="10" xfId="4" applyFont="1" applyFill="1" applyBorder="1" applyAlignment="1">
      <alignment horizontal="left" vertical="center"/>
    </xf>
    <xf numFmtId="0" fontId="2" fillId="2" borderId="27" xfId="4" applyFont="1" applyFill="1" applyBorder="1" applyAlignment="1">
      <alignment horizontal="left" vertical="center"/>
    </xf>
    <xf numFmtId="49" fontId="15" fillId="3" borderId="0" xfId="4" applyNumberFormat="1" applyFont="1" applyFill="1" applyAlignment="1">
      <alignment vertical="center"/>
    </xf>
    <xf numFmtId="0" fontId="2" fillId="2" borderId="28" xfId="4" applyFont="1" applyFill="1" applyBorder="1" applyAlignment="1">
      <alignment horizontal="left" vertical="center"/>
    </xf>
    <xf numFmtId="0" fontId="3" fillId="2" borderId="13" xfId="4" applyFont="1" applyFill="1" applyBorder="1" applyAlignment="1">
      <alignment horizontal="right" vertical="center"/>
    </xf>
    <xf numFmtId="0" fontId="3" fillId="2" borderId="14" xfId="4" applyFont="1" applyFill="1" applyBorder="1" applyAlignment="1">
      <alignment horizontal="left" vertical="center"/>
    </xf>
    <xf numFmtId="0" fontId="3" fillId="2" borderId="29" xfId="4" applyFont="1" applyFill="1" applyBorder="1" applyAlignment="1">
      <alignment horizontal="left" vertical="center"/>
    </xf>
    <xf numFmtId="0" fontId="15" fillId="3" borderId="0" xfId="4" quotePrefix="1" applyFont="1" applyFill="1" applyAlignment="1">
      <alignment vertical="center"/>
    </xf>
    <xf numFmtId="0" fontId="3" fillId="2" borderId="13" xfId="4" applyFont="1" applyFill="1" applyBorder="1" applyAlignment="1">
      <alignment horizontal="left" vertical="center"/>
    </xf>
    <xf numFmtId="0" fontId="15" fillId="3" borderId="0" xfId="4" applyFont="1" applyFill="1" applyAlignment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>
      <alignment horizontal="left" vertical="center"/>
    </xf>
    <xf numFmtId="0" fontId="3" fillId="2" borderId="23" xfId="4" applyFont="1" applyFill="1" applyBorder="1" applyAlignment="1">
      <alignment horizontal="left" vertical="center"/>
    </xf>
    <xf numFmtId="0" fontId="2" fillId="2" borderId="32" xfId="4" applyFont="1" applyFill="1" applyBorder="1" applyAlignment="1">
      <alignment horizontal="left" vertical="center"/>
    </xf>
    <xf numFmtId="0" fontId="6" fillId="0" borderId="0" xfId="4" applyFont="1" applyAlignment="1">
      <alignment vertical="center"/>
    </xf>
    <xf numFmtId="4" fontId="2" fillId="2" borderId="0" xfId="4" applyNumberFormat="1" applyFont="1" applyFill="1" applyAlignment="1">
      <alignment vertical="center"/>
    </xf>
    <xf numFmtId="4" fontId="2" fillId="2" borderId="0" xfId="4" applyNumberFormat="1" applyFont="1" applyFill="1" applyAlignment="1">
      <alignment horizontal="right" vertical="center"/>
    </xf>
    <xf numFmtId="0" fontId="11" fillId="2" borderId="0" xfId="4" applyFont="1" applyFill="1" applyAlignment="1">
      <alignment vertical="center"/>
    </xf>
    <xf numFmtId="2" fontId="6" fillId="2" borderId="0" xfId="4" applyNumberFormat="1" applyFont="1" applyFill="1" applyAlignment="1">
      <alignment vertical="center"/>
    </xf>
    <xf numFmtId="0" fontId="8" fillId="2" borderId="0" xfId="4" applyFont="1" applyFill="1" applyAlignment="1">
      <alignment vertical="center"/>
    </xf>
    <xf numFmtId="0" fontId="4" fillId="2" borderId="0" xfId="4" applyFont="1" applyFill="1" applyAlignment="1">
      <alignment horizontal="left" vertical="center"/>
    </xf>
    <xf numFmtId="0" fontId="4" fillId="2" borderId="0" xfId="4" applyFont="1" applyFill="1" applyAlignment="1">
      <alignment horizontal="right" vertical="center"/>
    </xf>
    <xf numFmtId="0" fontId="4" fillId="2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17" fillId="2" borderId="0" xfId="4" applyFont="1" applyFill="1" applyAlignment="1">
      <alignment vertical="center"/>
    </xf>
    <xf numFmtId="0" fontId="4" fillId="2" borderId="0" xfId="4" quotePrefix="1" applyFont="1" applyFill="1" applyAlignment="1">
      <alignment vertical="center"/>
    </xf>
    <xf numFmtId="0" fontId="7" fillId="2" borderId="10" xfId="4" applyFont="1" applyFill="1" applyBorder="1" applyAlignment="1">
      <alignment horizontal="center" vertical="center"/>
    </xf>
    <xf numFmtId="0" fontId="2" fillId="2" borderId="10" xfId="4" applyFont="1" applyFill="1" applyBorder="1" applyAlignment="1">
      <alignment vertical="center"/>
    </xf>
    <xf numFmtId="14" fontId="2" fillId="2" borderId="10" xfId="4" applyNumberFormat="1" applyFont="1" applyFill="1" applyBorder="1" applyAlignment="1">
      <alignment vertical="center"/>
    </xf>
    <xf numFmtId="14" fontId="2" fillId="2" borderId="0" xfId="4" applyNumberFormat="1" applyFont="1" applyFill="1" applyAlignment="1">
      <alignment vertical="center"/>
    </xf>
    <xf numFmtId="0" fontId="22" fillId="2" borderId="0" xfId="4" applyFont="1" applyFill="1" applyAlignment="1">
      <alignment horizontal="left" vertical="center"/>
    </xf>
    <xf numFmtId="0" fontId="2" fillId="2" borderId="8" xfId="4" applyFont="1" applyFill="1" applyBorder="1" applyAlignment="1">
      <alignment vertical="center"/>
    </xf>
    <xf numFmtId="0" fontId="2" fillId="0" borderId="12" xfId="4" applyFont="1" applyBorder="1" applyAlignment="1">
      <alignment vertical="center"/>
    </xf>
    <xf numFmtId="0" fontId="2" fillId="2" borderId="13" xfId="4" applyFont="1" applyFill="1" applyBorder="1" applyAlignment="1">
      <alignment vertical="center"/>
    </xf>
    <xf numFmtId="14" fontId="2" fillId="2" borderId="13" xfId="4" applyNumberFormat="1" applyFont="1" applyFill="1" applyBorder="1" applyAlignment="1">
      <alignment vertical="center"/>
    </xf>
    <xf numFmtId="0" fontId="2" fillId="5" borderId="8" xfId="4" applyFont="1" applyFill="1" applyBorder="1" applyAlignment="1">
      <alignment vertical="center"/>
    </xf>
    <xf numFmtId="0" fontId="7" fillId="0" borderId="0" xfId="4" applyFont="1" applyAlignment="1">
      <alignment horizontal="center" vertical="center"/>
    </xf>
    <xf numFmtId="0" fontId="2" fillId="0" borderId="0" xfId="4" applyFont="1" applyAlignment="1">
      <alignment vertical="center"/>
    </xf>
    <xf numFmtId="169" fontId="19" fillId="8" borderId="31" xfId="5" applyNumberFormat="1" applyFont="1" applyFill="1" applyBorder="1" applyAlignment="1">
      <alignment horizontal="right" vertical="center"/>
    </xf>
    <xf numFmtId="0" fontId="28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44" fontId="4" fillId="2" borderId="2" xfId="0" applyFont="1" applyFill="1" applyBorder="1" applyAlignment="1">
      <alignment horizontal="left" vertical="center"/>
    </xf>
    <xf numFmtId="44" fontId="4" fillId="2" borderId="3" xfId="0" applyFont="1" applyFill="1" applyBorder="1" applyAlignment="1">
      <alignment horizontal="left" vertical="center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" fillId="2" borderId="24" xfId="0" applyFont="1" applyFill="1" applyBorder="1" applyAlignment="1">
      <alignment horizontal="left" vertical="center"/>
    </xf>
    <xf numFmtId="44" fontId="3" fillId="2" borderId="9" xfId="0" applyFont="1" applyFill="1" applyBorder="1" applyAlignment="1">
      <alignment horizontal="left" vertical="center"/>
    </xf>
    <xf numFmtId="44" fontId="3" fillId="6" borderId="9" xfId="5" applyFont="1" applyFill="1" applyBorder="1" applyAlignment="1" applyProtection="1">
      <alignment horizontal="right" vertical="center"/>
      <protection locked="0"/>
    </xf>
    <xf numFmtId="44" fontId="2" fillId="2" borderId="26" xfId="0" applyFont="1" applyFill="1" applyBorder="1" applyAlignment="1">
      <alignment horizontal="left" vertical="center"/>
    </xf>
    <xf numFmtId="44" fontId="2" fillId="2" borderId="27" xfId="0" applyFont="1" applyFill="1" applyBorder="1" applyAlignment="1">
      <alignment horizontal="left" vertical="center"/>
    </xf>
    <xf numFmtId="170" fontId="3" fillId="6" borderId="8" xfId="3" applyNumberFormat="1" applyFont="1" applyFill="1" applyBorder="1" applyAlignment="1" applyProtection="1">
      <alignment horizontal="right" vertical="center"/>
      <protection locked="0"/>
    </xf>
    <xf numFmtId="44" fontId="29" fillId="2" borderId="29" xfId="0" applyFont="1" applyFill="1" applyBorder="1" applyAlignment="1">
      <alignment horizontal="left" vertical="center"/>
    </xf>
    <xf numFmtId="167" fontId="19" fillId="8" borderId="34" xfId="5" applyNumberFormat="1" applyFont="1" applyFill="1" applyBorder="1" applyAlignment="1">
      <alignment horizontal="right" vertical="center"/>
    </xf>
    <xf numFmtId="44" fontId="2" fillId="5" borderId="22" xfId="0" applyFont="1" applyFill="1" applyBorder="1" applyAlignment="1">
      <alignment horizontal="left" vertical="center"/>
    </xf>
    <xf numFmtId="44" fontId="3" fillId="5" borderId="35" xfId="5" applyFont="1" applyFill="1" applyBorder="1" applyAlignment="1" applyProtection="1">
      <alignment horizontal="right" vertical="center"/>
      <protection locked="0"/>
    </xf>
    <xf numFmtId="171" fontId="19" fillId="8" borderId="34" xfId="5" applyNumberFormat="1" applyFont="1" applyFill="1" applyBorder="1" applyAlignment="1">
      <alignment horizontal="right" vertical="center"/>
    </xf>
    <xf numFmtId="4" fontId="29" fillId="6" borderId="9" xfId="3" applyNumberFormat="1" applyFont="1" applyFill="1" applyBorder="1" applyAlignment="1" applyProtection="1">
      <alignment horizontal="center" vertical="center"/>
      <protection locked="0"/>
    </xf>
    <xf numFmtId="166" fontId="3" fillId="7" borderId="1" xfId="0" quotePrefix="1" applyNumberFormat="1" applyFont="1" applyFill="1" applyBorder="1" applyAlignment="1">
      <alignment horizontal="left" vertical="center"/>
    </xf>
    <xf numFmtId="44" fontId="2" fillId="2" borderId="30" xfId="0" applyFont="1" applyFill="1" applyBorder="1" applyAlignment="1">
      <alignment horizontal="left" vertical="center"/>
    </xf>
    <xf numFmtId="44" fontId="3" fillId="2" borderId="15" xfId="0" applyFont="1" applyFill="1" applyBorder="1" applyAlignment="1">
      <alignment horizontal="right" vertical="center"/>
    </xf>
    <xf numFmtId="44" fontId="21" fillId="7" borderId="37" xfId="5" applyFont="1" applyFill="1" applyBorder="1" applyAlignment="1">
      <alignment horizontal="right" vertical="center"/>
    </xf>
    <xf numFmtId="44" fontId="3" fillId="2" borderId="36" xfId="0" applyFont="1" applyFill="1" applyBorder="1" applyAlignment="1">
      <alignment horizontal="left" vertical="center"/>
    </xf>
    <xf numFmtId="10" fontId="3" fillId="5" borderId="33" xfId="3" applyNumberFormat="1" applyFont="1" applyFill="1" applyBorder="1" applyAlignment="1" applyProtection="1">
      <alignment horizontal="right" vertical="center"/>
      <protection locked="0"/>
    </xf>
    <xf numFmtId="44" fontId="30" fillId="2" borderId="38" xfId="0" applyFont="1" applyFill="1" applyBorder="1" applyAlignment="1">
      <alignment horizontal="right" vertical="center"/>
    </xf>
    <xf numFmtId="16" fontId="15" fillId="3" borderId="0" xfId="0" quotePrefix="1" applyNumberFormat="1" applyFont="1" applyFill="1" applyAlignment="1">
      <alignment vertical="center"/>
    </xf>
    <xf numFmtId="168" fontId="3" fillId="7" borderId="8" xfId="2" applyNumberFormat="1" applyFont="1" applyFill="1" applyBorder="1" applyAlignment="1">
      <alignment horizontal="center" vertical="center"/>
    </xf>
    <xf numFmtId="164" fontId="19" fillId="2" borderId="34" xfId="1" applyFont="1" applyFill="1" applyBorder="1" applyAlignment="1">
      <alignment horizontal="center" vertical="center"/>
    </xf>
    <xf numFmtId="44" fontId="10" fillId="8" borderId="0" xfId="0" applyFont="1" applyFill="1" applyAlignment="1">
      <alignment horizontal="center" vertical="center"/>
    </xf>
    <xf numFmtId="0" fontId="8" fillId="8" borderId="0" xfId="4" applyFont="1" applyFill="1" applyAlignment="1">
      <alignment vertical="center"/>
    </xf>
    <xf numFmtId="44" fontId="4" fillId="8" borderId="0" xfId="0" applyFont="1" applyFill="1" applyAlignment="1">
      <alignment horizontal="right" vertical="center"/>
    </xf>
    <xf numFmtId="44" fontId="4" fillId="8" borderId="0" xfId="0" applyFont="1" applyFill="1" applyAlignment="1">
      <alignment horizontal="left" vertical="center"/>
    </xf>
    <xf numFmtId="44" fontId="4" fillId="8" borderId="0" xfId="0" applyFont="1" applyFill="1" applyAlignment="1">
      <alignment vertical="center"/>
    </xf>
    <xf numFmtId="44" fontId="17" fillId="8" borderId="0" xfId="0" applyFont="1" applyFill="1" applyAlignment="1">
      <alignment vertical="center"/>
    </xf>
    <xf numFmtId="0" fontId="3" fillId="5" borderId="25" xfId="4" applyFont="1" applyFill="1" applyBorder="1" applyAlignment="1">
      <alignment horizontal="left" vertical="center"/>
    </xf>
    <xf numFmtId="172" fontId="2" fillId="5" borderId="5" xfId="5" applyNumberFormat="1" applyFont="1" applyFill="1" applyBorder="1" applyAlignment="1" applyProtection="1">
      <alignment horizontal="right" vertical="center"/>
      <protection locked="0"/>
    </xf>
    <xf numFmtId="166" fontId="3" fillId="2" borderId="8" xfId="0" quotePrefix="1" applyNumberFormat="1" applyFont="1" applyFill="1" applyBorder="1" applyAlignment="1">
      <alignment horizontal="left" vertical="center"/>
    </xf>
    <xf numFmtId="44" fontId="3" fillId="6" borderId="8" xfId="5" applyFont="1" applyFill="1" applyBorder="1" applyAlignment="1" applyProtection="1">
      <alignment horizontal="right" vertical="center"/>
      <protection locked="0"/>
    </xf>
    <xf numFmtId="44" fontId="21" fillId="7" borderId="8" xfId="5" applyFont="1" applyFill="1" applyBorder="1" applyAlignment="1">
      <alignment horizontal="right" vertical="center"/>
    </xf>
    <xf numFmtId="44" fontId="21" fillId="8" borderId="8" xfId="5" applyFont="1" applyFill="1" applyBorder="1" applyAlignment="1">
      <alignment horizontal="right" vertical="center"/>
    </xf>
    <xf numFmtId="44" fontId="3" fillId="2" borderId="8" xfId="0" applyFont="1" applyFill="1" applyBorder="1" applyAlignment="1">
      <alignment horizontal="right" vertical="center"/>
    </xf>
    <xf numFmtId="44" fontId="3" fillId="2" borderId="8" xfId="5" applyFont="1" applyFill="1" applyBorder="1" applyAlignment="1">
      <alignment horizontal="right" vertical="center"/>
    </xf>
    <xf numFmtId="44" fontId="9" fillId="4" borderId="39" xfId="0" applyFont="1" applyFill="1" applyBorder="1" applyAlignment="1">
      <alignment horizontal="left" vertical="center"/>
    </xf>
    <xf numFmtId="44" fontId="13" fillId="5" borderId="22" xfId="0" applyFont="1" applyFill="1" applyBorder="1" applyAlignment="1" applyProtection="1">
      <alignment horizontal="left" vertical="center"/>
      <protection locked="0"/>
    </xf>
    <xf numFmtId="44" fontId="21" fillId="8" borderId="23" xfId="5" applyFont="1" applyFill="1" applyBorder="1" applyAlignment="1">
      <alignment horizontal="right" vertical="center"/>
    </xf>
    <xf numFmtId="44" fontId="2" fillId="2" borderId="22" xfId="0" applyFont="1" applyFill="1" applyBorder="1" applyAlignment="1">
      <alignment horizontal="left" vertical="center" wrapText="1" indent="1"/>
    </xf>
    <xf numFmtId="44" fontId="27" fillId="2" borderId="22" xfId="0" applyFont="1" applyFill="1" applyBorder="1" applyAlignment="1">
      <alignment horizontal="left" vertical="center" indent="1"/>
    </xf>
    <xf numFmtId="44" fontId="3" fillId="5" borderId="22" xfId="0" applyFont="1" applyFill="1" applyBorder="1" applyAlignment="1" applyProtection="1">
      <alignment horizontal="left" vertical="center"/>
      <protection locked="0"/>
    </xf>
    <xf numFmtId="44" fontId="2" fillId="2" borderId="23" xfId="0" applyFont="1" applyFill="1" applyBorder="1" applyAlignment="1">
      <alignment horizontal="left" vertical="center"/>
    </xf>
    <xf numFmtId="44" fontId="29" fillId="2" borderId="23" xfId="0" applyFont="1" applyFill="1" applyBorder="1" applyAlignment="1">
      <alignment horizontal="left" vertical="center"/>
    </xf>
    <xf numFmtId="44" fontId="18" fillId="2" borderId="40" xfId="0" applyFont="1" applyFill="1" applyBorder="1" applyAlignment="1">
      <alignment horizontal="left" vertical="center"/>
    </xf>
    <xf numFmtId="44" fontId="3" fillId="2" borderId="33" xfId="0" applyFont="1" applyFill="1" applyBorder="1" applyAlignment="1">
      <alignment horizontal="right" vertical="center"/>
    </xf>
    <xf numFmtId="44" fontId="3" fillId="2" borderId="33" xfId="0" applyFont="1" applyFill="1" applyBorder="1" applyAlignment="1">
      <alignment horizontal="left" vertical="center"/>
    </xf>
    <xf numFmtId="9" fontId="3" fillId="2" borderId="33" xfId="3" applyFont="1" applyFill="1" applyBorder="1" applyAlignment="1">
      <alignment horizontal="right" vertical="center"/>
    </xf>
    <xf numFmtId="44" fontId="21" fillId="7" borderId="33" xfId="5" applyFont="1" applyFill="1" applyBorder="1" applyAlignment="1">
      <alignment horizontal="right" vertical="center"/>
    </xf>
    <xf numFmtId="167" fontId="19" fillId="8" borderId="41" xfId="5" applyNumberFormat="1" applyFont="1" applyFill="1" applyBorder="1" applyAlignment="1">
      <alignment horizontal="right" vertical="center"/>
    </xf>
    <xf numFmtId="170" fontId="3" fillId="6" borderId="33" xfId="3" applyNumberFormat="1" applyFont="1" applyFill="1" applyBorder="1" applyAlignment="1" applyProtection="1">
      <alignment horizontal="right" vertical="center"/>
      <protection locked="0"/>
    </xf>
    <xf numFmtId="173" fontId="3" fillId="6" borderId="8" xfId="2" applyNumberFormat="1" applyFont="1" applyFill="1" applyBorder="1" applyAlignment="1" applyProtection="1">
      <alignment horizontal="left" vertical="center"/>
      <protection locked="0"/>
    </xf>
    <xf numFmtId="173" fontId="3" fillId="6" borderId="9" xfId="2" applyNumberFormat="1" applyFont="1" applyFill="1" applyBorder="1" applyAlignment="1" applyProtection="1">
      <alignment horizontal="right" vertical="center"/>
      <protection locked="0"/>
    </xf>
    <xf numFmtId="44" fontId="3" fillId="6" borderId="1" xfId="0" applyFont="1" applyFill="1" applyBorder="1" applyAlignment="1" applyProtection="1">
      <alignment horizontal="left" vertical="center"/>
      <protection locked="0"/>
    </xf>
    <xf numFmtId="44" fontId="3" fillId="6" borderId="9" xfId="0" applyFont="1" applyFill="1" applyBorder="1" applyAlignment="1" applyProtection="1">
      <alignment horizontal="left" vertical="center"/>
      <protection locked="0"/>
    </xf>
    <xf numFmtId="0" fontId="31" fillId="3" borderId="0" xfId="4" applyFont="1" applyFill="1" applyAlignment="1">
      <alignment vertical="center" wrapText="1"/>
    </xf>
    <xf numFmtId="49" fontId="32" fillId="3" borderId="0" xfId="4" applyNumberFormat="1" applyFont="1" applyFill="1" applyAlignment="1">
      <alignment vertical="center"/>
    </xf>
    <xf numFmtId="0" fontId="32" fillId="3" borderId="0" xfId="4" quotePrefix="1" applyFont="1" applyFill="1" applyAlignment="1">
      <alignment vertical="center"/>
    </xf>
    <xf numFmtId="0" fontId="32" fillId="3" borderId="0" xfId="4" applyFont="1" applyFill="1" applyAlignment="1">
      <alignment vertical="center"/>
    </xf>
    <xf numFmtId="44" fontId="6" fillId="0" borderId="0" xfId="6" applyFont="1" applyAlignment="1">
      <alignment vertical="center"/>
    </xf>
    <xf numFmtId="44" fontId="6" fillId="8" borderId="0" xfId="6" applyFont="1" applyFill="1" applyAlignment="1">
      <alignment vertical="center"/>
    </xf>
    <xf numFmtId="44" fontId="2" fillId="0" borderId="0" xfId="6" applyFont="1" applyAlignment="1">
      <alignment vertical="center"/>
    </xf>
    <xf numFmtId="44" fontId="7" fillId="0" borderId="0" xfId="6" applyFont="1" applyAlignment="1">
      <alignment horizontal="center" vertical="center"/>
    </xf>
    <xf numFmtId="44" fontId="7" fillId="2" borderId="0" xfId="6" applyFont="1" applyFill="1" applyAlignment="1">
      <alignment horizontal="center" vertical="center"/>
    </xf>
    <xf numFmtId="44" fontId="2" fillId="2" borderId="0" xfId="6" applyFont="1" applyFill="1" applyAlignment="1">
      <alignment vertical="center"/>
    </xf>
    <xf numFmtId="14" fontId="2" fillId="2" borderId="0" xfId="6" applyNumberFormat="1" applyFont="1" applyFill="1" applyAlignment="1">
      <alignment vertical="center"/>
    </xf>
    <xf numFmtId="44" fontId="6" fillId="2" borderId="0" xfId="6" applyFont="1" applyFill="1" applyAlignment="1">
      <alignment horizontal="left" vertical="top"/>
    </xf>
    <xf numFmtId="44" fontId="22" fillId="2" borderId="0" xfId="6" applyFont="1" applyFill="1" applyAlignment="1">
      <alignment horizontal="left" vertical="center"/>
    </xf>
    <xf numFmtId="44" fontId="6" fillId="2" borderId="0" xfId="6" applyFont="1" applyFill="1" applyAlignment="1">
      <alignment vertical="center"/>
    </xf>
    <xf numFmtId="44" fontId="7" fillId="2" borderId="10" xfId="6" applyFont="1" applyFill="1" applyBorder="1" applyAlignment="1">
      <alignment horizontal="center" vertical="center"/>
    </xf>
    <xf numFmtId="44" fontId="8" fillId="0" borderId="0" xfId="6" applyFont="1" applyAlignment="1">
      <alignment vertical="center"/>
    </xf>
    <xf numFmtId="44" fontId="8" fillId="8" borderId="0" xfId="6" applyFont="1" applyFill="1" applyAlignment="1">
      <alignment vertical="center"/>
    </xf>
    <xf numFmtId="44" fontId="8" fillId="2" borderId="0" xfId="6" applyFont="1" applyFill="1" applyAlignment="1">
      <alignment vertical="center"/>
    </xf>
    <xf numFmtId="44" fontId="2" fillId="2" borderId="10" xfId="6" applyFont="1" applyFill="1" applyBorder="1" applyAlignment="1">
      <alignment vertical="center"/>
    </xf>
    <xf numFmtId="14" fontId="2" fillId="2" borderId="10" xfId="6" applyNumberFormat="1" applyFont="1" applyFill="1" applyBorder="1" applyAlignment="1">
      <alignment vertical="center"/>
    </xf>
    <xf numFmtId="44" fontId="4" fillId="2" borderId="0" xfId="6" applyFont="1" applyFill="1" applyAlignment="1">
      <alignment vertical="center"/>
    </xf>
    <xf numFmtId="44" fontId="17" fillId="2" borderId="0" xfId="6" applyFont="1" applyFill="1" applyAlignment="1">
      <alignment vertical="center"/>
    </xf>
    <xf numFmtId="44" fontId="4" fillId="2" borderId="0" xfId="6" applyFont="1" applyFill="1" applyAlignment="1">
      <alignment horizontal="right" vertical="center"/>
    </xf>
    <xf numFmtId="44" fontId="4" fillId="2" borderId="0" xfId="6" applyFont="1" applyFill="1" applyAlignment="1">
      <alignment horizontal="left" vertical="center"/>
    </xf>
    <xf numFmtId="44" fontId="17" fillId="2" borderId="0" xfId="6" applyFont="1" applyFill="1" applyAlignment="1">
      <alignment horizontal="left" vertical="center"/>
    </xf>
    <xf numFmtId="44" fontId="25" fillId="2" borderId="0" xfId="6" applyFont="1" applyFill="1" applyAlignment="1">
      <alignment vertical="center"/>
    </xf>
    <xf numFmtId="44" fontId="10" fillId="2" borderId="0" xfId="6" applyFont="1" applyFill="1" applyAlignment="1">
      <alignment horizontal="center" vertical="center"/>
    </xf>
    <xf numFmtId="44" fontId="8" fillId="2" borderId="0" xfId="6" applyFont="1" applyFill="1" applyAlignment="1">
      <alignment horizontal="left" vertical="center"/>
    </xf>
    <xf numFmtId="44" fontId="4" fillId="8" borderId="0" xfId="6" applyFont="1" applyFill="1" applyAlignment="1">
      <alignment vertical="center"/>
    </xf>
    <xf numFmtId="44" fontId="17" fillId="8" borderId="0" xfId="6" applyFont="1" applyFill="1" applyAlignment="1">
      <alignment vertical="center"/>
    </xf>
    <xf numFmtId="44" fontId="4" fillId="8" borderId="0" xfId="6" applyFont="1" applyFill="1" applyAlignment="1">
      <alignment horizontal="right" vertical="center"/>
    </xf>
    <xf numFmtId="44" fontId="4" fillId="8" borderId="0" xfId="6" applyFont="1" applyFill="1" applyAlignment="1">
      <alignment horizontal="left" vertical="center"/>
    </xf>
    <xf numFmtId="44" fontId="10" fillId="8" borderId="0" xfId="6" applyFont="1" applyFill="1" applyAlignment="1">
      <alignment horizontal="center" vertical="center"/>
    </xf>
    <xf numFmtId="44" fontId="4" fillId="2" borderId="0" xfId="6" quotePrefix="1" applyFont="1" applyFill="1" applyAlignment="1">
      <alignment vertical="center"/>
    </xf>
    <xf numFmtId="44" fontId="4" fillId="5" borderId="8" xfId="7" quotePrefix="1" applyFont="1" applyFill="1" applyBorder="1" applyAlignment="1">
      <alignment horizontal="right" vertical="center"/>
    </xf>
    <xf numFmtId="44" fontId="30" fillId="2" borderId="38" xfId="6" applyFont="1" applyFill="1" applyBorder="1" applyAlignment="1">
      <alignment horizontal="right" vertical="center"/>
    </xf>
    <xf numFmtId="44" fontId="21" fillId="7" borderId="37" xfId="7" applyFont="1" applyFill="1" applyBorder="1" applyAlignment="1">
      <alignment horizontal="right" vertical="center"/>
    </xf>
    <xf numFmtId="44" fontId="3" fillId="2" borderId="36" xfId="6" applyFont="1" applyFill="1" applyBorder="1" applyAlignment="1">
      <alignment horizontal="left" vertical="center"/>
    </xf>
    <xf numFmtId="44" fontId="3" fillId="2" borderId="15" xfId="6" applyFont="1" applyFill="1" applyBorder="1" applyAlignment="1">
      <alignment horizontal="right" vertical="center"/>
    </xf>
    <xf numFmtId="44" fontId="2" fillId="2" borderId="30" xfId="6" applyFont="1" applyFill="1" applyBorder="1" applyAlignment="1">
      <alignment horizontal="left" vertical="center"/>
    </xf>
    <xf numFmtId="167" fontId="19" fillId="8" borderId="34" xfId="7" applyNumberFormat="1" applyFont="1" applyFill="1" applyBorder="1" applyAlignment="1">
      <alignment horizontal="right" vertical="center"/>
    </xf>
    <xf numFmtId="44" fontId="21" fillId="7" borderId="6" xfId="7" applyFont="1" applyFill="1" applyBorder="1" applyAlignment="1">
      <alignment horizontal="right" vertical="center"/>
    </xf>
    <xf numFmtId="44" fontId="3" fillId="2" borderId="13" xfId="6" applyFont="1" applyFill="1" applyBorder="1" applyAlignment="1">
      <alignment horizontal="left" vertical="center"/>
    </xf>
    <xf numFmtId="44" fontId="3" fillId="2" borderId="13" xfId="6" applyFont="1" applyFill="1" applyBorder="1" applyAlignment="1">
      <alignment horizontal="right" vertical="center"/>
    </xf>
    <xf numFmtId="44" fontId="2" fillId="2" borderId="28" xfId="6" applyFont="1" applyFill="1" applyBorder="1" applyAlignment="1">
      <alignment horizontal="left" vertical="center"/>
    </xf>
    <xf numFmtId="44" fontId="3" fillId="2" borderId="29" xfId="6" applyFont="1" applyFill="1" applyBorder="1" applyAlignment="1">
      <alignment horizontal="left" vertical="center"/>
    </xf>
    <xf numFmtId="44" fontId="21" fillId="7" borderId="1" xfId="7" applyFont="1" applyFill="1" applyBorder="1" applyAlignment="1">
      <alignment horizontal="right" vertical="center"/>
    </xf>
    <xf numFmtId="44" fontId="3" fillId="2" borderId="14" xfId="6" applyFont="1" applyFill="1" applyBorder="1" applyAlignment="1">
      <alignment horizontal="left" vertical="center"/>
    </xf>
    <xf numFmtId="44" fontId="2" fillId="2" borderId="27" xfId="6" applyFont="1" applyFill="1" applyBorder="1" applyAlignment="1">
      <alignment horizontal="left" vertical="center"/>
    </xf>
    <xf numFmtId="44" fontId="3" fillId="2" borderId="11" xfId="7" applyFont="1" applyFill="1" applyBorder="1" applyAlignment="1">
      <alignment horizontal="right" vertical="center"/>
    </xf>
    <xf numFmtId="44" fontId="3" fillId="2" borderId="10" xfId="6" applyFont="1" applyFill="1" applyBorder="1" applyAlignment="1">
      <alignment horizontal="left" vertical="center"/>
    </xf>
    <xf numFmtId="44" fontId="3" fillId="2" borderId="10" xfId="6" applyFont="1" applyFill="1" applyBorder="1" applyAlignment="1">
      <alignment horizontal="right" vertical="center"/>
    </xf>
    <xf numFmtId="44" fontId="2" fillId="2" borderId="26" xfId="6" applyFont="1" applyFill="1" applyBorder="1" applyAlignment="1">
      <alignment horizontal="left" vertical="center"/>
    </xf>
    <xf numFmtId="44" fontId="3" fillId="5" borderId="23" xfId="6" applyFont="1" applyFill="1" applyBorder="1" applyAlignment="1" applyProtection="1">
      <alignment horizontal="left" vertical="center"/>
      <protection locked="0"/>
    </xf>
    <xf numFmtId="44" fontId="21" fillId="7" borderId="9" xfId="7" applyFont="1" applyFill="1" applyBorder="1" applyAlignment="1">
      <alignment horizontal="right" vertical="center"/>
    </xf>
    <xf numFmtId="44" fontId="3" fillId="2" borderId="9" xfId="6" applyFont="1" applyFill="1" applyBorder="1" applyAlignment="1">
      <alignment horizontal="left" vertical="center"/>
    </xf>
    <xf numFmtId="44" fontId="2" fillId="2" borderId="24" xfId="6" applyFont="1" applyFill="1" applyBorder="1" applyAlignment="1">
      <alignment horizontal="left" vertical="center"/>
    </xf>
    <xf numFmtId="166" fontId="3" fillId="7" borderId="1" xfId="6" quotePrefix="1" applyNumberFormat="1" applyFont="1" applyFill="1" applyBorder="1" applyAlignment="1">
      <alignment horizontal="left" vertical="center"/>
    </xf>
    <xf numFmtId="44" fontId="3" fillId="2" borderId="8" xfId="6" applyFont="1" applyFill="1" applyBorder="1" applyAlignment="1">
      <alignment horizontal="left" vertical="center"/>
    </xf>
    <xf numFmtId="166" fontId="3" fillId="2" borderId="1" xfId="6" quotePrefix="1" applyNumberFormat="1" applyFont="1" applyFill="1" applyBorder="1" applyAlignment="1">
      <alignment horizontal="left" vertical="center"/>
    </xf>
    <xf numFmtId="44" fontId="2" fillId="2" borderId="20" xfId="6" applyFont="1" applyFill="1" applyBorder="1" applyAlignment="1">
      <alignment horizontal="left" vertical="center"/>
    </xf>
    <xf numFmtId="44" fontId="13" fillId="2" borderId="19" xfId="6" applyFont="1" applyFill="1" applyBorder="1" applyAlignment="1">
      <alignment horizontal="left" vertical="center"/>
    </xf>
    <xf numFmtId="44" fontId="13" fillId="2" borderId="7" xfId="6" applyFont="1" applyFill="1" applyBorder="1" applyAlignment="1">
      <alignment horizontal="left" vertical="center"/>
    </xf>
    <xf numFmtId="44" fontId="9" fillId="4" borderId="18" xfId="6" applyFont="1" applyFill="1" applyBorder="1" applyAlignment="1">
      <alignment horizontal="left" vertical="center"/>
    </xf>
    <xf numFmtId="171" fontId="19" fillId="8" borderId="34" xfId="7" applyNumberFormat="1" applyFont="1" applyFill="1" applyBorder="1" applyAlignment="1">
      <alignment horizontal="right" vertical="center"/>
    </xf>
    <xf numFmtId="44" fontId="6" fillId="2" borderId="28" xfId="6" applyFont="1" applyFill="1" applyBorder="1" applyAlignment="1">
      <alignment horizontal="left" vertical="center"/>
    </xf>
    <xf numFmtId="44" fontId="6" fillId="2" borderId="26" xfId="6" applyFont="1" applyFill="1" applyBorder="1" applyAlignment="1">
      <alignment horizontal="left" vertical="center"/>
    </xf>
    <xf numFmtId="44" fontId="3" fillId="5" borderId="35" xfId="7" applyFont="1" applyFill="1" applyBorder="1" applyAlignment="1" applyProtection="1">
      <alignment horizontal="right" vertical="center"/>
      <protection locked="0"/>
    </xf>
    <xf numFmtId="44" fontId="3" fillId="6" borderId="9" xfId="6" applyFont="1" applyFill="1" applyBorder="1" applyAlignment="1" applyProtection="1">
      <alignment horizontal="left" vertical="center"/>
      <protection locked="0"/>
    </xf>
    <xf numFmtId="44" fontId="2" fillId="5" borderId="22" xfId="6" applyFont="1" applyFill="1" applyBorder="1" applyAlignment="1">
      <alignment horizontal="left" vertical="center"/>
    </xf>
    <xf numFmtId="44" fontId="3" fillId="5" borderId="8" xfId="7" applyFont="1" applyFill="1" applyBorder="1" applyAlignment="1" applyProtection="1">
      <alignment horizontal="right" vertical="center"/>
      <protection locked="0"/>
    </xf>
    <xf numFmtId="44" fontId="3" fillId="6" borderId="1" xfId="6" applyFont="1" applyFill="1" applyBorder="1" applyAlignment="1" applyProtection="1">
      <alignment horizontal="left" vertical="center"/>
      <protection locked="0"/>
    </xf>
    <xf numFmtId="44" fontId="29" fillId="2" borderId="29" xfId="6" applyFont="1" applyFill="1" applyBorder="1" applyAlignment="1">
      <alignment horizontal="left" vertical="center"/>
    </xf>
    <xf numFmtId="44" fontId="3" fillId="5" borderId="25" xfId="6" applyFont="1" applyFill="1" applyBorder="1" applyAlignment="1" applyProtection="1">
      <alignment horizontal="left" vertical="center"/>
      <protection locked="0"/>
    </xf>
    <xf numFmtId="44" fontId="3" fillId="6" borderId="9" xfId="7" applyFont="1" applyFill="1" applyBorder="1" applyAlignment="1" applyProtection="1">
      <alignment horizontal="right" vertical="center"/>
      <protection locked="0"/>
    </xf>
    <xf numFmtId="166" fontId="3" fillId="2" borderId="9" xfId="6" quotePrefix="1" applyNumberFormat="1" applyFont="1" applyFill="1" applyBorder="1" applyAlignment="1">
      <alignment horizontal="left" vertical="center"/>
    </xf>
    <xf numFmtId="44" fontId="2" fillId="2" borderId="22" xfId="6" applyFont="1" applyFill="1" applyBorder="1" applyAlignment="1">
      <alignment horizontal="left" vertical="center"/>
    </xf>
    <xf numFmtId="44" fontId="3" fillId="5" borderId="21" xfId="6" applyFont="1" applyFill="1" applyBorder="1" applyAlignment="1" applyProtection="1">
      <alignment horizontal="left" vertical="center"/>
      <protection locked="0"/>
    </xf>
    <xf numFmtId="44" fontId="3" fillId="6" borderId="1" xfId="7" applyFont="1" applyFill="1" applyBorder="1" applyAlignment="1" applyProtection="1">
      <alignment horizontal="right" vertical="center"/>
      <protection locked="0"/>
    </xf>
    <xf numFmtId="44" fontId="2" fillId="2" borderId="1" xfId="6" applyFont="1" applyFill="1" applyBorder="1" applyAlignment="1">
      <alignment vertical="center"/>
    </xf>
    <xf numFmtId="44" fontId="4" fillId="2" borderId="11" xfId="6" applyFont="1" applyFill="1" applyBorder="1" applyAlignment="1">
      <alignment horizontal="left" vertical="center"/>
    </xf>
    <xf numFmtId="44" fontId="4" fillId="2" borderId="6" xfId="6" applyFont="1" applyFill="1" applyBorder="1" applyAlignment="1">
      <alignment horizontal="left" vertical="center"/>
    </xf>
    <xf numFmtId="44" fontId="2" fillId="2" borderId="17" xfId="6" applyFont="1" applyFill="1" applyBorder="1" applyAlignment="1">
      <alignment vertical="center"/>
    </xf>
    <xf numFmtId="44" fontId="4" fillId="2" borderId="3" xfId="6" applyFont="1" applyFill="1" applyBorder="1" applyAlignment="1">
      <alignment horizontal="left" vertical="center"/>
    </xf>
    <xf numFmtId="44" fontId="4" fillId="2" borderId="2" xfId="6" applyFont="1" applyFill="1" applyBorder="1" applyAlignment="1">
      <alignment horizontal="left" vertical="center"/>
    </xf>
    <xf numFmtId="44" fontId="2" fillId="2" borderId="16" xfId="6" applyFont="1" applyFill="1" applyBorder="1" applyAlignment="1">
      <alignment horizontal="left" vertical="center"/>
    </xf>
    <xf numFmtId="44" fontId="5" fillId="2" borderId="0" xfId="6" applyFont="1" applyFill="1" applyAlignment="1">
      <alignment vertical="center"/>
    </xf>
    <xf numFmtId="0" fontId="20" fillId="2" borderId="0" xfId="4" applyFont="1" applyFill="1" applyAlignment="1">
      <alignment horizontal="left" vertical="top" wrapText="1"/>
    </xf>
    <xf numFmtId="0" fontId="20" fillId="2" borderId="0" xfId="4" applyFont="1" applyFill="1" applyAlignment="1">
      <alignment horizontal="left" vertical="top"/>
    </xf>
    <xf numFmtId="0" fontId="20" fillId="2" borderId="5" xfId="4" applyFont="1" applyFill="1" applyBorder="1" applyAlignment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4" applyFont="1" applyFill="1" applyBorder="1" applyAlignment="1" applyProtection="1">
      <alignment horizontal="left" vertical="center" wrapText="1"/>
      <protection locked="0"/>
    </xf>
    <xf numFmtId="0" fontId="3" fillId="5" borderId="13" xfId="4" applyFont="1" applyFill="1" applyBorder="1" applyAlignment="1" applyProtection="1">
      <alignment horizontal="left" vertical="center" wrapText="1"/>
      <protection locked="0"/>
    </xf>
    <xf numFmtId="0" fontId="3" fillId="5" borderId="14" xfId="4" applyFont="1" applyFill="1" applyBorder="1" applyAlignment="1" applyProtection="1">
      <alignment horizontal="left" vertical="center" wrapText="1"/>
      <protection locked="0"/>
    </xf>
    <xf numFmtId="44" fontId="20" fillId="2" borderId="0" xfId="0" applyFont="1" applyFill="1" applyAlignment="1">
      <alignment horizontal="left" vertical="top" wrapText="1"/>
    </xf>
    <xf numFmtId="44" fontId="20" fillId="2" borderId="0" xfId="0" applyFont="1" applyFill="1" applyAlignment="1">
      <alignment horizontal="left" vertical="top"/>
    </xf>
    <xf numFmtId="44" fontId="24" fillId="2" borderId="0" xfId="0" applyFont="1" applyFill="1" applyAlignment="1">
      <alignment horizontal="right" vertical="center"/>
    </xf>
    <xf numFmtId="44" fontId="24" fillId="2" borderId="10" xfId="0" applyFont="1" applyFill="1" applyBorder="1" applyAlignment="1">
      <alignment horizontal="right" vertical="center"/>
    </xf>
    <xf numFmtId="44" fontId="18" fillId="5" borderId="13" xfId="0" applyFont="1" applyFill="1" applyBorder="1" applyAlignment="1" applyProtection="1">
      <alignment horizontal="left" vertical="center"/>
      <protection locked="0"/>
    </xf>
    <xf numFmtId="44" fontId="18" fillId="5" borderId="14" xfId="0" applyFont="1" applyFill="1" applyBorder="1" applyAlignment="1" applyProtection="1">
      <alignment horizontal="left" vertical="center"/>
      <protection locked="0"/>
    </xf>
    <xf numFmtId="44" fontId="2" fillId="5" borderId="14" xfId="0" applyFont="1" applyFill="1" applyBorder="1" applyAlignment="1" applyProtection="1">
      <alignment horizontal="left" vertical="center"/>
      <protection locked="0"/>
    </xf>
    <xf numFmtId="44" fontId="2" fillId="5" borderId="8" xfId="0" applyFont="1" applyFill="1" applyBorder="1" applyAlignment="1" applyProtection="1">
      <alignment horizontal="left" vertical="center"/>
      <protection locked="0"/>
    </xf>
    <xf numFmtId="44" fontId="3" fillId="5" borderId="12" xfId="0" applyFont="1" applyFill="1" applyBorder="1" applyAlignment="1" applyProtection="1">
      <alignment horizontal="left" vertical="center" wrapText="1"/>
      <protection locked="0"/>
    </xf>
    <xf numFmtId="44" fontId="3" fillId="5" borderId="13" xfId="0" applyFont="1" applyFill="1" applyBorder="1" applyAlignment="1" applyProtection="1">
      <alignment horizontal="left" vertical="center" wrapText="1"/>
      <protection locked="0"/>
    </xf>
    <xf numFmtId="44" fontId="3" fillId="5" borderId="14" xfId="0" applyFont="1" applyFill="1" applyBorder="1" applyAlignment="1" applyProtection="1">
      <alignment horizontal="left" vertical="center" wrapText="1"/>
      <protection locked="0"/>
    </xf>
    <xf numFmtId="44" fontId="20" fillId="2" borderId="0" xfId="6" applyFont="1" applyFill="1" applyAlignment="1">
      <alignment horizontal="left" vertical="top" wrapText="1"/>
    </xf>
    <xf numFmtId="44" fontId="20" fillId="2" borderId="0" xfId="6" applyFont="1" applyFill="1" applyAlignment="1">
      <alignment horizontal="left" vertical="top"/>
    </xf>
    <xf numFmtId="44" fontId="24" fillId="2" borderId="0" xfId="6" applyFont="1" applyFill="1" applyAlignment="1">
      <alignment horizontal="right" vertical="center"/>
    </xf>
    <xf numFmtId="44" fontId="24" fillId="2" borderId="10" xfId="6" applyFont="1" applyFill="1" applyBorder="1" applyAlignment="1">
      <alignment horizontal="right" vertical="center"/>
    </xf>
    <xf numFmtId="44" fontId="18" fillId="5" borderId="13" xfId="6" applyFont="1" applyFill="1" applyBorder="1" applyAlignment="1" applyProtection="1">
      <alignment horizontal="left" vertical="center"/>
      <protection locked="0"/>
    </xf>
    <xf numFmtId="44" fontId="18" fillId="5" borderId="14" xfId="6" applyFont="1" applyFill="1" applyBorder="1" applyAlignment="1" applyProtection="1">
      <alignment horizontal="left" vertical="center"/>
      <protection locked="0"/>
    </xf>
    <xf numFmtId="44" fontId="2" fillId="5" borderId="14" xfId="6" applyFont="1" applyFill="1" applyBorder="1" applyAlignment="1" applyProtection="1">
      <alignment horizontal="left" vertical="center"/>
      <protection locked="0"/>
    </xf>
    <xf numFmtId="44" fontId="2" fillId="5" borderId="8" xfId="6" applyFont="1" applyFill="1" applyBorder="1" applyAlignment="1" applyProtection="1">
      <alignment horizontal="left" vertical="center"/>
      <protection locked="0"/>
    </xf>
    <xf numFmtId="44" fontId="3" fillId="5" borderId="12" xfId="6" applyFont="1" applyFill="1" applyBorder="1" applyAlignment="1" applyProtection="1">
      <alignment horizontal="left" vertical="center" wrapText="1"/>
      <protection locked="0"/>
    </xf>
    <xf numFmtId="44" fontId="3" fillId="5" borderId="13" xfId="6" applyFont="1" applyFill="1" applyBorder="1" applyAlignment="1" applyProtection="1">
      <alignment horizontal="left" vertical="center" wrapText="1"/>
      <protection locked="0"/>
    </xf>
    <xf numFmtId="44" fontId="3" fillId="5" borderId="14" xfId="6" applyFont="1" applyFill="1" applyBorder="1" applyAlignment="1" applyProtection="1">
      <alignment horizontal="left" vertical="center" wrapText="1"/>
      <protection locked="0"/>
    </xf>
  </cellXfs>
  <cellStyles count="8">
    <cellStyle name="Euro" xfId="5" xr:uid="{00000000-0005-0000-0000-000000000000}"/>
    <cellStyle name="Euro 2" xfId="7" xr:uid="{A5A2CB21-E406-4386-9B7F-21903E657EAF}"/>
    <cellStyle name="Komma" xfId="1" builtinId="3"/>
    <cellStyle name="Komma 2" xfId="2" xr:uid="{00000000-0005-0000-0000-000002000000}"/>
    <cellStyle name="Prozent" xfId="3" builtinId="5"/>
    <cellStyle name="Standard" xfId="0" builtinId="0"/>
    <cellStyle name="Standard 2" xfId="4" xr:uid="{00000000-0005-0000-0000-000005000000}"/>
    <cellStyle name="Standard 3" xfId="6" xr:uid="{2F36110E-DDBA-433F-BA80-86E8EBD6AF84}"/>
  </cellStyles>
  <dxfs count="90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9A4454D1-8287-4ADF-8DBA-0DD9BDE9B859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28F4B208-152D-4682-92F7-3820B88E2597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C81CCF4E-2E8E-4AE7-B6F1-9305D53A2D73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5C665234-11B4-46B9-894C-BC10BE101D52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5DE41658-40FA-443E-A780-B427D2B5659A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AA0B613C-96A2-45BA-B959-7921FE7147B0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F9D0B9AC-B710-4510-91D4-E2FB1B319150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F2FE3B2A-5C88-4D7E-B484-112F9BF22E6C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4EA9CB8D-01B3-4A37-900C-0EB03BD71A55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ADDE748E-8187-4372-B9D1-EEA41D1C48CE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3F3040B4-C663-4DAA-8B37-FAA9E2954288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89A7A5CF-64D6-4523-B36F-4916ED5792DA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9104349B-EF4E-4B95-A67F-2622048D7519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BB098335-BC59-45AA-9B11-9B371A40E9FE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F6EBE16D-740C-4610-916F-B2AB19FBEADC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AD323D2D-395B-4CA7-A79C-09EF47E41853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7DEBE77D-D911-4244-A348-CEA1431DF4DD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31DB993A-84A5-43F1-B9B5-B95ACE0DFD34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1053DB7E-A4C1-463D-844C-D76DFAA25084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78028213-C884-45A6-A999-7D4BB23BBCD2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2274A654-D72D-4AE1-A790-A8FBDFF98E1E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9EEA8206-9416-46C2-BB19-3F300F25093F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2110F90-D6A7-45C0-8BCB-4D603FF8A283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EDCA7D5E-77B8-4C92-8B7B-51600C8CDB8E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112F345A-E394-4D0C-B0B4-CFBD97097493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1E13D7B0-62E5-4DE6-B4FC-FDA77A0C4DC1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29F992F3-0AC1-4463-A1C0-36C4E5EF0735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B0C2327C-A12C-4536-9C63-AC2947E61E78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31892D5E-A85E-4711-8402-6E25801FC2B4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CAB96869-37BA-4649-9B99-BD8459F38962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47FFBE95-C8B3-4381-B9BD-9FF4935E76AF}"/>
            </a:ext>
          </a:extLst>
        </xdr:cNvPr>
        <xdr:cNvSpPr txBox="1">
          <a:spLocks noChangeArrowheads="1"/>
        </xdr:cNvSpPr>
      </xdr:nvSpPr>
      <xdr:spPr bwMode="auto">
        <a:xfrm>
          <a:off x="1600200" y="9274175"/>
          <a:ext cx="3733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8C4C232A-6AE4-41AA-8999-2EC4E6E2B184}"/>
            </a:ext>
          </a:extLst>
        </xdr:cNvPr>
        <xdr:cNvSpPr txBox="1">
          <a:spLocks noChangeArrowheads="1"/>
        </xdr:cNvSpPr>
      </xdr:nvSpPr>
      <xdr:spPr bwMode="auto">
        <a:xfrm>
          <a:off x="114300" y="9286875"/>
          <a:ext cx="14859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57C0FCE0-F257-4698-ACA1-0FA170F55256}"/>
            </a:ext>
          </a:extLst>
        </xdr:cNvPr>
        <xdr:cNvSpPr txBox="1">
          <a:spLocks noChangeArrowheads="1"/>
        </xdr:cNvSpPr>
      </xdr:nvSpPr>
      <xdr:spPr bwMode="auto">
        <a:xfrm>
          <a:off x="5264150" y="9248775"/>
          <a:ext cx="3365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EEAB36C-CD37-4ED0-9A15-B059775C53D0}"/>
            </a:ext>
          </a:extLst>
        </xdr:cNvPr>
        <xdr:cNvSpPr txBox="1">
          <a:spLocks noChangeArrowheads="1"/>
        </xdr:cNvSpPr>
      </xdr:nvSpPr>
      <xdr:spPr bwMode="auto">
        <a:xfrm>
          <a:off x="1597025" y="492125"/>
          <a:ext cx="1047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E69D561E-0869-4829-817D-AE92BD01BA69}"/>
            </a:ext>
          </a:extLst>
        </xdr:cNvPr>
        <xdr:cNvSpPr txBox="1">
          <a:spLocks noChangeArrowheads="1"/>
        </xdr:cNvSpPr>
      </xdr:nvSpPr>
      <xdr:spPr bwMode="auto">
        <a:xfrm>
          <a:off x="1600200" y="9274175"/>
          <a:ext cx="37338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B408EE61-1F4D-4A73-AF5A-1E8BF53C1F60}"/>
            </a:ext>
          </a:extLst>
        </xdr:cNvPr>
        <xdr:cNvSpPr txBox="1">
          <a:spLocks noChangeArrowheads="1"/>
        </xdr:cNvSpPr>
      </xdr:nvSpPr>
      <xdr:spPr bwMode="auto">
        <a:xfrm>
          <a:off x="114300" y="9286875"/>
          <a:ext cx="14859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7B018F0C-0D36-4A3B-B7E0-6DC7D3EB208C}"/>
            </a:ext>
          </a:extLst>
        </xdr:cNvPr>
        <xdr:cNvSpPr txBox="1">
          <a:spLocks noChangeArrowheads="1"/>
        </xdr:cNvSpPr>
      </xdr:nvSpPr>
      <xdr:spPr bwMode="auto">
        <a:xfrm>
          <a:off x="5264150" y="9248775"/>
          <a:ext cx="3365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A7E7C803-6920-453E-88DE-660270CA6303}"/>
            </a:ext>
          </a:extLst>
        </xdr:cNvPr>
        <xdr:cNvSpPr txBox="1">
          <a:spLocks noChangeArrowheads="1"/>
        </xdr:cNvSpPr>
      </xdr:nvSpPr>
      <xdr:spPr bwMode="auto">
        <a:xfrm>
          <a:off x="1597025" y="492125"/>
          <a:ext cx="104775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BA1AFFBE-5E15-4749-9A2C-1D900E7F8A55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C26B7B4B-0565-43CA-9FB1-09331BB2CF6D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8B5A0383-9901-4FDD-8986-4688A8A0876F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316FE1F2-5B21-42AD-A06F-AD91A59E347B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6" name="Text Box 11">
          <a:extLst>
            <a:ext uri="{FF2B5EF4-FFF2-40B4-BE49-F238E27FC236}">
              <a16:creationId xmlns:a16="http://schemas.microsoft.com/office/drawing/2014/main" id="{22EFADB1-F004-47A2-87D9-8B618430F0F9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4758B061-662A-4F51-8B9E-A6BC35114689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F55A9B45-6467-4893-A7ED-BCCE45C20D7A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D47AF27A-0F70-40A5-B7DF-D984358CD284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C447ECCE-D602-41EA-9832-A884EAEBA898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6" name="Text Box 11">
          <a:extLst>
            <a:ext uri="{FF2B5EF4-FFF2-40B4-BE49-F238E27FC236}">
              <a16:creationId xmlns:a16="http://schemas.microsoft.com/office/drawing/2014/main" id="{5EF4C880-3BB6-4BF4-B807-1D0084734D8F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C44884DC-41F6-4AF8-9741-6A34C81C63F9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98AC6F40-7BAE-4FCA-8828-F0657C27BC78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2976F9FC-1510-40A1-8EFC-3BC0A6B47CEB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3B69CC2-09E3-452F-B7AC-2105B2E45037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bsw.sharepoint.com/sites/INPWMOHamm/2026/P%20302328%20D&#252;lmen%20-%20Coesfeld/02.Ausschreibung/01.Bauleistung/05.Unterlagen%20f&#252;r%20Zentrale%20GMT/2.17-Anlage%202.17%20Angaben%20zur%20Preisermittlung%20-SbaD%20bei%20Verbundvergaben.xlsx" TargetMode="External"/><Relationship Id="rId1" Type="http://schemas.openxmlformats.org/officeDocument/2006/relationships/externalLinkPath" Target="/sites/INPWMOHamm/2026/P%20302328%20D&#252;lmen%20-%20Coesfeld/02.Ausschreibung/01.Bauleistung/05.Unterlagen%20f&#252;r%20Zentrale%20GMT/2.17-Anlage%202.17%20Angaben%20zur%20Preisermittlung%20-SbaD%20bei%20Verbundvergab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Gerät"/>
      <sheetName val="ATWS"/>
      <sheetName val="Sh2"/>
      <sheetName val="La"/>
      <sheetName val="Magnet"/>
      <sheetName val="Sakra"/>
      <sheetName val="Sipo"/>
      <sheetName val="Bediener"/>
      <sheetName val="Erder"/>
      <sheetName val="SAS"/>
      <sheetName val="HiB"/>
      <sheetName val="Hinweise zu Personal"/>
    </sheetNames>
    <sheetDataSet>
      <sheetData sheetId="0">
        <row r="7">
          <cell r="G7" t="str">
            <v>[Name des Bieters]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FB545-15A8-46FD-8747-C939477CF34E}">
  <sheetPr>
    <pageSetUpPr fitToPage="1"/>
  </sheetPr>
  <dimension ref="A1:Q147"/>
  <sheetViews>
    <sheetView zoomScaleNormal="100" workbookViewId="0">
      <selection activeCell="C5" sqref="C5:E5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96" t="s">
        <v>0</v>
      </c>
      <c r="C2" s="297"/>
      <c r="D2" s="297"/>
      <c r="E2" s="298"/>
      <c r="F2" s="77" t="s">
        <v>1</v>
      </c>
      <c r="G2" s="78"/>
      <c r="H2" s="79"/>
    </row>
    <row r="3" spans="1:9" ht="15" customHeight="1" x14ac:dyDescent="0.2">
      <c r="A3" s="80"/>
      <c r="B3" s="297"/>
      <c r="C3" s="297"/>
      <c r="D3" s="297"/>
      <c r="E3" s="298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 x14ac:dyDescent="0.2">
      <c r="A4" s="73"/>
      <c r="B4" s="83" t="s">
        <v>2</v>
      </c>
      <c r="C4" s="299" t="s">
        <v>101</v>
      </c>
      <c r="D4" s="300"/>
      <c r="E4" s="301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 x14ac:dyDescent="0.2">
      <c r="A5" s="73"/>
      <c r="B5" s="84" t="s">
        <v>3</v>
      </c>
      <c r="C5" s="302" t="s">
        <v>187</v>
      </c>
      <c r="D5" s="303"/>
      <c r="E5" s="304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 x14ac:dyDescent="0.2">
      <c r="A7" s="73"/>
      <c r="B7" s="87" t="s">
        <v>4</v>
      </c>
      <c r="C7" s="305" t="s">
        <v>186</v>
      </c>
      <c r="D7" s="306"/>
      <c r="E7" s="307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A48578C6-DF63-42E6-A279-7E13C4344489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81327E0A-0580-4439-9EAB-A16B0B5D9422}">
      <formula1>0</formula1>
    </dataValidation>
    <dataValidation type="decimal" allowBlank="1" showInputMessage="1" showErrorMessage="1" sqref="E19 E30 E49 E58" xr:uid="{2C5577BB-FEB3-4815-8436-A4D12A4B9932}">
      <formula1>-1</formula1>
      <formula2>1</formula2>
    </dataValidation>
    <dataValidation type="list" allowBlank="1" showInputMessage="1" showErrorMessage="1" sqref="C4:E4" xr:uid="{57AA3189-2D67-4AB8-A408-DEF212CB2A12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EFD27-C74C-46B0-864F-97A28B1EB3FA}">
  <sheetPr>
    <pageSetUpPr fitToPage="1"/>
  </sheetPr>
  <dimension ref="A1:Q147"/>
  <sheetViews>
    <sheetView zoomScaleNormal="100" workbookViewId="0">
      <selection activeCell="C5" sqref="C5:E5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96" t="s">
        <v>0</v>
      </c>
      <c r="C2" s="297"/>
      <c r="D2" s="297"/>
      <c r="E2" s="298"/>
      <c r="F2" s="77" t="s">
        <v>1</v>
      </c>
      <c r="G2" s="78"/>
      <c r="H2" s="79"/>
    </row>
    <row r="3" spans="1:9" ht="15" customHeight="1" x14ac:dyDescent="0.2">
      <c r="A3" s="80"/>
      <c r="B3" s="297"/>
      <c r="C3" s="297"/>
      <c r="D3" s="297"/>
      <c r="E3" s="298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 x14ac:dyDescent="0.2">
      <c r="A4" s="73"/>
      <c r="B4" s="83" t="s">
        <v>2</v>
      </c>
      <c r="C4" s="299" t="s">
        <v>102</v>
      </c>
      <c r="D4" s="300"/>
      <c r="E4" s="301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 x14ac:dyDescent="0.2">
      <c r="A5" s="73"/>
      <c r="B5" s="84" t="s">
        <v>3</v>
      </c>
      <c r="C5" s="302" t="s">
        <v>187</v>
      </c>
      <c r="D5" s="303"/>
      <c r="E5" s="304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 x14ac:dyDescent="0.2">
      <c r="A7" s="73"/>
      <c r="B7" s="87" t="s">
        <v>4</v>
      </c>
      <c r="C7" s="305" t="s">
        <v>186</v>
      </c>
      <c r="D7" s="306"/>
      <c r="E7" s="307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C4:E4" xr:uid="{CAC12CD7-C6FD-43EF-85CF-F19F2F44C305}">
      <formula1>$C$74:$C$89</formula1>
    </dataValidation>
    <dataValidation type="decimal" allowBlank="1" showInputMessage="1" showErrorMessage="1" sqref="E19 E30 E49 E58" xr:uid="{209B21F3-B233-4D29-9E47-013B11F2793A}">
      <formula1>-1</formula1>
      <formula2>1</formula2>
    </dataValidation>
    <dataValidation type="decimal" operator="greaterThan" allowBlank="1" showInputMessage="1" showErrorMessage="1" sqref="F45 E56 C10:C15 C21:C26 C32:C36 E51:E54 C51:C54 E21:E26 E32:E36 G3:G6 E17 E28 E47 E10:E15" xr:uid="{413843B4-E2A9-485A-AA8B-0250AECFCEF9}">
      <formula1>0</formula1>
    </dataValidation>
    <dataValidation type="list" allowBlank="1" showInputMessage="1" showErrorMessage="1" sqref="D10:D15 D21:D26 D32:D36 D51:D54" xr:uid="{4F6E5CA7-BBB4-4E1F-A7FC-6B84D32EBFD1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FEB8B-A92A-41CA-B71C-D5436E500936}">
  <sheetPr>
    <pageSetUpPr fitToPage="1"/>
  </sheetPr>
  <dimension ref="A1:Q147"/>
  <sheetViews>
    <sheetView zoomScaleNormal="100" workbookViewId="0">
      <selection activeCell="C5" sqref="C5:E5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96" t="s">
        <v>0</v>
      </c>
      <c r="C2" s="297"/>
      <c r="D2" s="297"/>
      <c r="E2" s="298"/>
      <c r="F2" s="77" t="s">
        <v>1</v>
      </c>
      <c r="G2" s="78"/>
      <c r="H2" s="79"/>
    </row>
    <row r="3" spans="1:9" ht="15" customHeight="1" x14ac:dyDescent="0.2">
      <c r="A3" s="80"/>
      <c r="B3" s="297"/>
      <c r="C3" s="297"/>
      <c r="D3" s="297"/>
      <c r="E3" s="298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 x14ac:dyDescent="0.2">
      <c r="A4" s="73"/>
      <c r="B4" s="83" t="s">
        <v>2</v>
      </c>
      <c r="C4" s="299" t="s">
        <v>106</v>
      </c>
      <c r="D4" s="300"/>
      <c r="E4" s="301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 x14ac:dyDescent="0.2">
      <c r="A5" s="73"/>
      <c r="B5" s="84" t="s">
        <v>3</v>
      </c>
      <c r="C5" s="302" t="s">
        <v>187</v>
      </c>
      <c r="D5" s="303"/>
      <c r="E5" s="304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 x14ac:dyDescent="0.2">
      <c r="A7" s="73"/>
      <c r="B7" s="87" t="s">
        <v>4</v>
      </c>
      <c r="C7" s="305" t="s">
        <v>186</v>
      </c>
      <c r="D7" s="306"/>
      <c r="E7" s="307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2229F631-8EC6-4339-B8BD-ECE2AC897F57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48514FA4-971B-46BF-977F-2EE7D9697F5B}">
      <formula1>0</formula1>
    </dataValidation>
    <dataValidation type="decimal" allowBlank="1" showInputMessage="1" showErrorMessage="1" sqref="E19 E30 E49 E58" xr:uid="{18F1E95B-EB7D-480B-A5DB-122993F7EA43}">
      <formula1>-1</formula1>
      <formula2>1</formula2>
    </dataValidation>
    <dataValidation type="list" allowBlank="1" showInputMessage="1" showErrorMessage="1" sqref="C4:E4" xr:uid="{C3E62C6F-BBE0-4749-B3B7-36EDF830ACE7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1D499F-6606-43B8-9E37-8FB9DFCE8598}">
  <sheetPr>
    <pageSetUpPr fitToPage="1"/>
  </sheetPr>
  <dimension ref="A1:Q142"/>
  <sheetViews>
    <sheetView workbookViewId="0">
      <selection activeCell="C5" sqref="C5:E5"/>
    </sheetView>
  </sheetViews>
  <sheetFormatPr baseColWidth="10" defaultColWidth="11.42578125" defaultRowHeight="12.75" x14ac:dyDescent="0.2"/>
  <cols>
    <col min="1" max="1" width="2.140625" style="216" customWidth="1"/>
    <col min="2" max="2" width="35.42578125" style="215" customWidth="1"/>
    <col min="3" max="3" width="7.5703125" style="215" customWidth="1"/>
    <col min="4" max="4" width="8" style="215" bestFit="1" customWidth="1"/>
    <col min="5" max="5" width="11.85546875" style="215" bestFit="1" customWidth="1"/>
    <col min="6" max="6" width="11.7109375" style="215" bestFit="1" customWidth="1"/>
    <col min="7" max="7" width="25.7109375" style="215" bestFit="1" customWidth="1"/>
    <col min="8" max="17" width="11.42578125" style="214" customWidth="1"/>
    <col min="18" max="18" width="11.42578125" style="213" customWidth="1"/>
    <col min="19" max="16384" width="11.42578125" style="213"/>
  </cols>
  <sheetData>
    <row r="1" spans="1:16" s="213" customFormat="1" ht="4.5" customHeight="1" x14ac:dyDescent="0.2">
      <c r="A1" s="217"/>
      <c r="B1" s="218"/>
      <c r="C1" s="218"/>
      <c r="D1" s="218"/>
      <c r="E1" s="218"/>
      <c r="F1" s="218"/>
      <c r="G1" s="218"/>
    </row>
    <row r="2" spans="1:16" s="213" customFormat="1" ht="15" customHeight="1" x14ac:dyDescent="0.2">
      <c r="A2" s="217"/>
      <c r="B2" s="319" t="s">
        <v>112</v>
      </c>
      <c r="C2" s="320"/>
      <c r="D2" s="320"/>
      <c r="E2" s="320"/>
      <c r="F2" s="321"/>
      <c r="G2" s="321"/>
    </row>
    <row r="3" spans="1:16" s="213" customFormat="1" ht="15" customHeight="1" x14ac:dyDescent="0.2">
      <c r="A3" s="295"/>
      <c r="B3" s="320"/>
      <c r="C3" s="320"/>
      <c r="D3" s="320"/>
      <c r="E3" s="320"/>
      <c r="F3" s="322"/>
      <c r="G3" s="322"/>
    </row>
    <row r="4" spans="1:16" s="213" customFormat="1" ht="15" customHeight="1" x14ac:dyDescent="0.2">
      <c r="A4" s="217"/>
      <c r="B4" s="294" t="s">
        <v>113</v>
      </c>
      <c r="C4" s="323" t="s">
        <v>147</v>
      </c>
      <c r="D4" s="323"/>
      <c r="E4" s="324"/>
      <c r="F4" s="293"/>
      <c r="G4" s="292"/>
    </row>
    <row r="5" spans="1:16" s="213" customFormat="1" ht="15" customHeight="1" x14ac:dyDescent="0.2">
      <c r="A5" s="217"/>
      <c r="B5" s="291" t="s">
        <v>3</v>
      </c>
      <c r="C5" s="325" t="s">
        <v>187</v>
      </c>
      <c r="D5" s="326"/>
      <c r="E5" s="326"/>
      <c r="F5" s="290"/>
      <c r="G5" s="289"/>
    </row>
    <row r="6" spans="1:16" s="213" customFormat="1" ht="43.5" customHeight="1" x14ac:dyDescent="0.2">
      <c r="A6" s="217"/>
      <c r="B6" s="288" t="s">
        <v>4</v>
      </c>
      <c r="C6" s="327" t="s">
        <v>186</v>
      </c>
      <c r="D6" s="328"/>
      <c r="E6" s="329"/>
      <c r="F6" s="256" t="s">
        <v>5</v>
      </c>
      <c r="G6" s="89" t="str">
        <f>[1]Gerät!G7</f>
        <v>[Name des Bieters]</v>
      </c>
    </row>
    <row r="7" spans="1:16" s="213" customFormat="1" ht="4.5" customHeight="1" thickBot="1" x14ac:dyDescent="0.25">
      <c r="A7" s="217"/>
      <c r="B7" s="218"/>
      <c r="C7" s="218"/>
      <c r="D7" s="218"/>
      <c r="E7" s="218"/>
      <c r="F7" s="218"/>
      <c r="G7" s="218"/>
    </row>
    <row r="8" spans="1:16" s="213" customFormat="1" ht="15" customHeight="1" x14ac:dyDescent="0.2">
      <c r="A8" s="235">
        <v>1</v>
      </c>
      <c r="B8" s="272" t="s">
        <v>114</v>
      </c>
      <c r="C8" s="271" t="s">
        <v>115</v>
      </c>
      <c r="D8" s="271" t="s">
        <v>116</v>
      </c>
      <c r="E8" s="271" t="s">
        <v>10</v>
      </c>
      <c r="F8" s="271" t="s">
        <v>11</v>
      </c>
      <c r="G8" s="270" t="s">
        <v>12</v>
      </c>
    </row>
    <row r="9" spans="1:16" s="213" customFormat="1" ht="15" customHeight="1" x14ac:dyDescent="0.2">
      <c r="A9" s="235">
        <v>2</v>
      </c>
      <c r="B9" s="269" t="s">
        <v>117</v>
      </c>
      <c r="C9" s="268"/>
      <c r="D9" s="267" t="s">
        <v>108</v>
      </c>
      <c r="E9" s="287"/>
      <c r="F9" s="255">
        <f>E9</f>
        <v>0</v>
      </c>
      <c r="G9" s="286"/>
    </row>
    <row r="10" spans="1:16" s="213" customFormat="1" ht="15" customHeight="1" x14ac:dyDescent="0.2">
      <c r="A10" s="235">
        <v>3</v>
      </c>
      <c r="B10" s="285" t="s">
        <v>118</v>
      </c>
      <c r="C10" s="153"/>
      <c r="D10" s="267" t="s">
        <v>119</v>
      </c>
      <c r="E10" s="255">
        <f>C10*$E$9</f>
        <v>0</v>
      </c>
      <c r="F10" s="255">
        <f>E10</f>
        <v>0</v>
      </c>
      <c r="G10" s="262"/>
    </row>
    <row r="11" spans="1:16" s="213" customFormat="1" ht="15" customHeight="1" x14ac:dyDescent="0.2">
      <c r="A11" s="235">
        <v>4</v>
      </c>
      <c r="B11" s="285" t="s">
        <v>120</v>
      </c>
      <c r="C11" s="56"/>
      <c r="D11" s="267" t="s">
        <v>119</v>
      </c>
      <c r="E11" s="255">
        <f>C11*$E$9</f>
        <v>0</v>
      </c>
      <c r="F11" s="255">
        <f>E11</f>
        <v>0</v>
      </c>
      <c r="G11" s="262"/>
    </row>
    <row r="12" spans="1:16" s="213" customFormat="1" ht="15" customHeight="1" thickBot="1" x14ac:dyDescent="0.25">
      <c r="A12" s="235">
        <v>5</v>
      </c>
      <c r="B12" s="265" t="s">
        <v>121</v>
      </c>
      <c r="C12" s="284"/>
      <c r="D12" s="264" t="s">
        <v>122</v>
      </c>
      <c r="E12" s="283"/>
      <c r="F12" s="263">
        <f>E12</f>
        <v>0</v>
      </c>
      <c r="G12" s="282"/>
    </row>
    <row r="13" spans="1:16" s="213" customFormat="1" ht="15" customHeight="1" thickTop="1" x14ac:dyDescent="0.2">
      <c r="A13" s="235">
        <v>6</v>
      </c>
      <c r="B13" s="261" t="s">
        <v>123</v>
      </c>
      <c r="C13" s="260"/>
      <c r="D13" s="259"/>
      <c r="E13" s="258"/>
      <c r="F13" s="255">
        <f>SUM(F9:F12)</f>
        <v>0</v>
      </c>
      <c r="G13" s="257" t="s">
        <v>124</v>
      </c>
    </row>
    <row r="14" spans="1:16" s="213" customFormat="1" ht="15" customHeight="1" thickBot="1" x14ac:dyDescent="0.25">
      <c r="A14" s="235">
        <v>7</v>
      </c>
      <c r="B14" s="253" t="s">
        <v>125</v>
      </c>
      <c r="C14" s="252"/>
      <c r="D14" s="256"/>
      <c r="E14" s="159"/>
      <c r="F14" s="255">
        <f>E14*F13</f>
        <v>0</v>
      </c>
      <c r="G14" s="281" t="s">
        <v>126</v>
      </c>
    </row>
    <row r="15" spans="1:16" s="213" customFormat="1" ht="15" customHeight="1" x14ac:dyDescent="0.2">
      <c r="A15" s="235">
        <v>8</v>
      </c>
      <c r="B15" s="253" t="s">
        <v>27</v>
      </c>
      <c r="C15" s="252"/>
      <c r="D15" s="251"/>
      <c r="E15" s="23"/>
      <c r="F15" s="250">
        <f>F13+F14</f>
        <v>0</v>
      </c>
      <c r="G15" s="249" t="str">
        <f>IF(F13=0,"",(F15+F16))</f>
        <v/>
      </c>
    </row>
    <row r="16" spans="1:16" s="213" customFormat="1" ht="15" customHeight="1" thickBot="1" x14ac:dyDescent="0.25">
      <c r="A16" s="235">
        <v>9</v>
      </c>
      <c r="B16" s="253" t="s">
        <v>37</v>
      </c>
      <c r="C16" s="247" t="s">
        <v>30</v>
      </c>
      <c r="D16" s="246"/>
      <c r="E16" s="159"/>
      <c r="F16" s="250">
        <f>F15*E16</f>
        <v>0</v>
      </c>
      <c r="G16" s="244" t="s">
        <v>127</v>
      </c>
      <c r="H16" s="222"/>
      <c r="I16" s="222"/>
      <c r="J16" s="222"/>
      <c r="K16" s="222"/>
      <c r="L16" s="222"/>
      <c r="M16" s="222"/>
      <c r="N16" s="222"/>
      <c r="O16" s="222"/>
      <c r="P16" s="222"/>
    </row>
    <row r="17" spans="1:16" s="213" customFormat="1" ht="15" customHeight="1" x14ac:dyDescent="0.2">
      <c r="A17" s="235">
        <v>10</v>
      </c>
      <c r="B17" s="272" t="s">
        <v>128</v>
      </c>
      <c r="C17" s="271" t="s">
        <v>115</v>
      </c>
      <c r="D17" s="271" t="s">
        <v>116</v>
      </c>
      <c r="E17" s="271" t="s">
        <v>10</v>
      </c>
      <c r="F17" s="271" t="s">
        <v>11</v>
      </c>
      <c r="G17" s="270" t="s">
        <v>12</v>
      </c>
    </row>
    <row r="18" spans="1:16" s="213" customFormat="1" ht="15" customHeight="1" x14ac:dyDescent="0.2">
      <c r="A18" s="235">
        <v>11</v>
      </c>
      <c r="B18" s="278" t="s">
        <v>129</v>
      </c>
      <c r="C18" s="205"/>
      <c r="D18" s="280"/>
      <c r="E18" s="279"/>
      <c r="F18" s="255">
        <f>C18*E18</f>
        <v>0</v>
      </c>
      <c r="G18" s="262"/>
    </row>
    <row r="19" spans="1:16" s="213" customFormat="1" ht="15" customHeight="1" x14ac:dyDescent="0.2">
      <c r="A19" s="235">
        <v>12</v>
      </c>
      <c r="B19" s="278" t="s">
        <v>130</v>
      </c>
      <c r="C19" s="205"/>
      <c r="D19" s="280"/>
      <c r="E19" s="279"/>
      <c r="F19" s="255">
        <f>C19*E19</f>
        <v>0</v>
      </c>
      <c r="G19" s="262"/>
    </row>
    <row r="20" spans="1:16" s="213" customFormat="1" ht="15" customHeight="1" thickBot="1" x14ac:dyDescent="0.25">
      <c r="A20" s="235">
        <v>13</v>
      </c>
      <c r="B20" s="278" t="s">
        <v>131</v>
      </c>
      <c r="C20" s="206"/>
      <c r="D20" s="277"/>
      <c r="E20" s="276"/>
      <c r="F20" s="263">
        <f>C20*E20</f>
        <v>0</v>
      </c>
      <c r="G20" s="262"/>
    </row>
    <row r="21" spans="1:16" s="213" customFormat="1" ht="15" customHeight="1" thickTop="1" x14ac:dyDescent="0.2">
      <c r="A21" s="235">
        <v>14</v>
      </c>
      <c r="B21" s="275" t="s">
        <v>123</v>
      </c>
      <c r="C21" s="260"/>
      <c r="D21" s="259"/>
      <c r="E21" s="258"/>
      <c r="F21" s="255">
        <f>SUM(F18:F20)</f>
        <v>0</v>
      </c>
      <c r="G21" s="257" t="s">
        <v>132</v>
      </c>
    </row>
    <row r="22" spans="1:16" s="213" customFormat="1" ht="15" customHeight="1" thickBot="1" x14ac:dyDescent="0.25">
      <c r="A22" s="235">
        <v>15</v>
      </c>
      <c r="B22" s="274" t="s">
        <v>24</v>
      </c>
      <c r="C22" s="252"/>
      <c r="D22" s="256"/>
      <c r="E22" s="21"/>
      <c r="F22" s="255">
        <f>E22*F21</f>
        <v>0</v>
      </c>
      <c r="G22" s="254" t="str">
        <f>$G$14</f>
        <v>bezogen auf kalk. Selbstkosten</v>
      </c>
    </row>
    <row r="23" spans="1:16" s="213" customFormat="1" ht="15" customHeight="1" x14ac:dyDescent="0.2">
      <c r="A23" s="235">
        <v>16</v>
      </c>
      <c r="B23" s="253" t="s">
        <v>27</v>
      </c>
      <c r="C23" s="252"/>
      <c r="D23" s="251"/>
      <c r="E23" s="23"/>
      <c r="F23" s="250">
        <f>F21+F22</f>
        <v>0</v>
      </c>
      <c r="G23" s="273" t="str">
        <f>IF(F21=0,"",(F23+F24))</f>
        <v/>
      </c>
    </row>
    <row r="24" spans="1:16" s="213" customFormat="1" ht="15" customHeight="1" thickBot="1" x14ac:dyDescent="0.25">
      <c r="A24" s="235">
        <v>17</v>
      </c>
      <c r="B24" s="253" t="s">
        <v>37</v>
      </c>
      <c r="C24" s="247" t="s">
        <v>30</v>
      </c>
      <c r="D24" s="246"/>
      <c r="E24" s="159"/>
      <c r="F24" s="250">
        <f>F23*E24</f>
        <v>0</v>
      </c>
      <c r="G24" s="244" t="s">
        <v>133</v>
      </c>
      <c r="H24" s="222"/>
      <c r="I24" s="222"/>
      <c r="J24" s="222"/>
      <c r="K24" s="222"/>
      <c r="L24" s="222"/>
      <c r="M24" s="222"/>
      <c r="N24" s="222"/>
      <c r="O24" s="222"/>
      <c r="P24" s="222"/>
    </row>
    <row r="25" spans="1:16" s="213" customFormat="1" ht="15" customHeight="1" x14ac:dyDescent="0.2">
      <c r="A25" s="235">
        <v>18</v>
      </c>
      <c r="B25" s="272" t="s">
        <v>134</v>
      </c>
      <c r="C25" s="271" t="s">
        <v>115</v>
      </c>
      <c r="D25" s="271" t="s">
        <v>116</v>
      </c>
      <c r="E25" s="271" t="s">
        <v>10</v>
      </c>
      <c r="F25" s="271" t="s">
        <v>11</v>
      </c>
      <c r="G25" s="270" t="s">
        <v>12</v>
      </c>
    </row>
    <row r="26" spans="1:16" s="213" customFormat="1" ht="15" customHeight="1" x14ac:dyDescent="0.2">
      <c r="A26" s="235">
        <v>19</v>
      </c>
      <c r="B26" s="269" t="s">
        <v>135</v>
      </c>
      <c r="C26" s="268"/>
      <c r="D26" s="267" t="s">
        <v>108</v>
      </c>
      <c r="E26" s="255">
        <f>$E$9</f>
        <v>0</v>
      </c>
      <c r="F26" s="255"/>
      <c r="G26" s="262"/>
    </row>
    <row r="27" spans="1:16" s="213" customFormat="1" ht="15" customHeight="1" thickBot="1" x14ac:dyDescent="0.25">
      <c r="A27" s="235">
        <v>20</v>
      </c>
      <c r="B27" s="265" t="s">
        <v>136</v>
      </c>
      <c r="C27" s="165"/>
      <c r="D27" s="264" t="s">
        <v>137</v>
      </c>
      <c r="E27" s="263">
        <f>E26*C27/100</f>
        <v>0</v>
      </c>
      <c r="F27" s="263">
        <f>E27</f>
        <v>0</v>
      </c>
      <c r="G27" s="262"/>
    </row>
    <row r="28" spans="1:16" s="213" customFormat="1" ht="15" customHeight="1" thickTop="1" x14ac:dyDescent="0.2">
      <c r="A28" s="235">
        <v>21</v>
      </c>
      <c r="B28" s="261" t="s">
        <v>123</v>
      </c>
      <c r="C28" s="260"/>
      <c r="D28" s="259"/>
      <c r="E28" s="258"/>
      <c r="F28" s="255">
        <f>SUM(F26:F27)</f>
        <v>0</v>
      </c>
      <c r="G28" s="257" t="s">
        <v>138</v>
      </c>
    </row>
    <row r="29" spans="1:16" s="213" customFormat="1" ht="15" customHeight="1" thickBot="1" x14ac:dyDescent="0.25">
      <c r="A29" s="235">
        <v>22</v>
      </c>
      <c r="B29" s="253" t="s">
        <v>24</v>
      </c>
      <c r="C29" s="252"/>
      <c r="D29" s="256"/>
      <c r="E29" s="21"/>
      <c r="F29" s="255">
        <f>E29*F28</f>
        <v>0</v>
      </c>
      <c r="G29" s="254" t="str">
        <f>$G$14</f>
        <v>bezogen auf kalk. Selbstkosten</v>
      </c>
    </row>
    <row r="30" spans="1:16" s="213" customFormat="1" ht="15" customHeight="1" x14ac:dyDescent="0.2">
      <c r="A30" s="235">
        <v>23</v>
      </c>
      <c r="B30" s="253" t="s">
        <v>27</v>
      </c>
      <c r="C30" s="252"/>
      <c r="D30" s="251"/>
      <c r="E30" s="23"/>
      <c r="F30" s="250">
        <f>F28+F29</f>
        <v>0</v>
      </c>
      <c r="G30" s="249" t="str">
        <f>IF(F28=0,"",(F30+F31))</f>
        <v/>
      </c>
    </row>
    <row r="31" spans="1:16" s="213" customFormat="1" ht="15" customHeight="1" thickBot="1" x14ac:dyDescent="0.25">
      <c r="A31" s="235">
        <v>24</v>
      </c>
      <c r="B31" s="253" t="s">
        <v>37</v>
      </c>
      <c r="C31" s="247" t="s">
        <v>30</v>
      </c>
      <c r="D31" s="246"/>
      <c r="E31" s="159"/>
      <c r="F31" s="250">
        <f>F30*E31</f>
        <v>0</v>
      </c>
      <c r="G31" s="244" t="s">
        <v>127</v>
      </c>
      <c r="H31" s="222"/>
      <c r="I31" s="222"/>
      <c r="J31" s="222"/>
      <c r="K31" s="222"/>
      <c r="L31" s="222"/>
      <c r="M31" s="222"/>
      <c r="N31" s="222"/>
      <c r="O31" s="222"/>
      <c r="P31" s="222"/>
    </row>
    <row r="32" spans="1:16" s="213" customFormat="1" ht="15" customHeight="1" x14ac:dyDescent="0.2">
      <c r="A32" s="235">
        <v>25</v>
      </c>
      <c r="B32" s="272" t="s">
        <v>139</v>
      </c>
      <c r="C32" s="271" t="s">
        <v>115</v>
      </c>
      <c r="D32" s="271" t="s">
        <v>116</v>
      </c>
      <c r="E32" s="271" t="s">
        <v>10</v>
      </c>
      <c r="F32" s="271" t="s">
        <v>11</v>
      </c>
      <c r="G32" s="270" t="s">
        <v>12</v>
      </c>
    </row>
    <row r="33" spans="1:16" s="213" customFormat="1" ht="15" customHeight="1" x14ac:dyDescent="0.2">
      <c r="A33" s="235">
        <v>26</v>
      </c>
      <c r="B33" s="269" t="s">
        <v>135</v>
      </c>
      <c r="C33" s="268"/>
      <c r="D33" s="267" t="s">
        <v>108</v>
      </c>
      <c r="E33" s="255">
        <f>$E$9</f>
        <v>0</v>
      </c>
      <c r="F33" s="266"/>
      <c r="G33" s="262"/>
    </row>
    <row r="34" spans="1:16" s="213" customFormat="1" ht="15" customHeight="1" thickBot="1" x14ac:dyDescent="0.25">
      <c r="A34" s="235">
        <v>27</v>
      </c>
      <c r="B34" s="265" t="s">
        <v>140</v>
      </c>
      <c r="C34" s="165"/>
      <c r="D34" s="264" t="s">
        <v>137</v>
      </c>
      <c r="E34" s="263">
        <f>E33*C34/100</f>
        <v>0</v>
      </c>
      <c r="F34" s="263">
        <f>E34</f>
        <v>0</v>
      </c>
      <c r="G34" s="262"/>
    </row>
    <row r="35" spans="1:16" s="213" customFormat="1" ht="15" customHeight="1" thickTop="1" x14ac:dyDescent="0.2">
      <c r="A35" s="235">
        <v>28</v>
      </c>
      <c r="B35" s="261" t="s">
        <v>123</v>
      </c>
      <c r="C35" s="260"/>
      <c r="D35" s="259"/>
      <c r="E35" s="258"/>
      <c r="F35" s="255">
        <f>SUM(F33:F34)</f>
        <v>0</v>
      </c>
      <c r="G35" s="257" t="s">
        <v>138</v>
      </c>
    </row>
    <row r="36" spans="1:16" s="213" customFormat="1" ht="17.25" customHeight="1" thickBot="1" x14ac:dyDescent="0.25">
      <c r="A36" s="235">
        <v>29</v>
      </c>
      <c r="B36" s="253" t="s">
        <v>24</v>
      </c>
      <c r="C36" s="252"/>
      <c r="D36" s="256"/>
      <c r="E36" s="21"/>
      <c r="F36" s="255">
        <f>E36*F35</f>
        <v>0</v>
      </c>
      <c r="G36" s="254" t="str">
        <f>$G$14</f>
        <v>bezogen auf kalk. Selbstkosten</v>
      </c>
    </row>
    <row r="37" spans="1:16" s="213" customFormat="1" ht="15" customHeight="1" x14ac:dyDescent="0.2">
      <c r="A37" s="235">
        <v>30</v>
      </c>
      <c r="B37" s="253" t="s">
        <v>27</v>
      </c>
      <c r="C37" s="252"/>
      <c r="D37" s="251"/>
      <c r="E37" s="23"/>
      <c r="F37" s="250">
        <f>F35+F36</f>
        <v>0</v>
      </c>
      <c r="G37" s="249" t="str">
        <f>IF(F35=0,"",(F37+F38))</f>
        <v/>
      </c>
    </row>
    <row r="38" spans="1:16" s="213" customFormat="1" ht="15" customHeight="1" thickBot="1" x14ac:dyDescent="0.25">
      <c r="A38" s="235">
        <v>31</v>
      </c>
      <c r="B38" s="253" t="s">
        <v>37</v>
      </c>
      <c r="C38" s="247" t="s">
        <v>30</v>
      </c>
      <c r="D38" s="246"/>
      <c r="E38" s="159"/>
      <c r="F38" s="250">
        <f>F37*E38</f>
        <v>0</v>
      </c>
      <c r="G38" s="244" t="s">
        <v>127</v>
      </c>
      <c r="H38" s="222"/>
      <c r="I38" s="222"/>
      <c r="J38" s="222"/>
      <c r="K38" s="222"/>
      <c r="L38" s="222"/>
      <c r="M38" s="222"/>
      <c r="N38" s="222"/>
      <c r="O38" s="222"/>
      <c r="P38" s="222"/>
    </row>
    <row r="39" spans="1:16" s="213" customFormat="1" ht="15" customHeight="1" x14ac:dyDescent="0.2">
      <c r="A39" s="235">
        <v>32</v>
      </c>
      <c r="B39" s="272" t="s">
        <v>141</v>
      </c>
      <c r="C39" s="271" t="s">
        <v>115</v>
      </c>
      <c r="D39" s="271" t="s">
        <v>116</v>
      </c>
      <c r="E39" s="271" t="s">
        <v>10</v>
      </c>
      <c r="F39" s="271" t="s">
        <v>11</v>
      </c>
      <c r="G39" s="270" t="s">
        <v>12</v>
      </c>
    </row>
    <row r="40" spans="1:16" s="213" customFormat="1" ht="15" customHeight="1" x14ac:dyDescent="0.2">
      <c r="A40" s="235">
        <v>33</v>
      </c>
      <c r="B40" s="269" t="s">
        <v>135</v>
      </c>
      <c r="C40" s="268"/>
      <c r="D40" s="267" t="s">
        <v>108</v>
      </c>
      <c r="E40" s="255">
        <f>$E$9</f>
        <v>0</v>
      </c>
      <c r="F40" s="266"/>
      <c r="G40" s="262"/>
    </row>
    <row r="41" spans="1:16" s="213" customFormat="1" ht="15" customHeight="1" thickBot="1" x14ac:dyDescent="0.25">
      <c r="A41" s="235">
        <v>34</v>
      </c>
      <c r="B41" s="265" t="s">
        <v>142</v>
      </c>
      <c r="C41" s="165"/>
      <c r="D41" s="264" t="s">
        <v>137</v>
      </c>
      <c r="E41" s="263">
        <f>E40*C41/100</f>
        <v>0</v>
      </c>
      <c r="F41" s="263">
        <f>E41</f>
        <v>0</v>
      </c>
      <c r="G41" s="262"/>
    </row>
    <row r="42" spans="1:16" s="213" customFormat="1" ht="15" customHeight="1" thickTop="1" x14ac:dyDescent="0.2">
      <c r="A42" s="235">
        <v>35</v>
      </c>
      <c r="B42" s="261" t="s">
        <v>123</v>
      </c>
      <c r="C42" s="260"/>
      <c r="D42" s="259"/>
      <c r="E42" s="258"/>
      <c r="F42" s="255">
        <f>SUM(F40:F41)</f>
        <v>0</v>
      </c>
      <c r="G42" s="257" t="s">
        <v>138</v>
      </c>
    </row>
    <row r="43" spans="1:16" s="213" customFormat="1" ht="17.25" customHeight="1" thickBot="1" x14ac:dyDescent="0.25">
      <c r="A43" s="235">
        <v>36</v>
      </c>
      <c r="B43" s="253" t="s">
        <v>24</v>
      </c>
      <c r="C43" s="252"/>
      <c r="D43" s="256"/>
      <c r="E43" s="21"/>
      <c r="F43" s="255">
        <f>E43*F42</f>
        <v>0</v>
      </c>
      <c r="G43" s="254" t="str">
        <f>$G$14</f>
        <v>bezogen auf kalk. Selbstkosten</v>
      </c>
    </row>
    <row r="44" spans="1:16" s="213" customFormat="1" ht="15" customHeight="1" x14ac:dyDescent="0.2">
      <c r="A44" s="235">
        <v>37</v>
      </c>
      <c r="B44" s="253" t="s">
        <v>27</v>
      </c>
      <c r="C44" s="252"/>
      <c r="D44" s="251"/>
      <c r="E44" s="23"/>
      <c r="F44" s="250">
        <f>F42+F43</f>
        <v>0</v>
      </c>
      <c r="G44" s="249" t="str">
        <f>IF(F42=0,"",(F44+F45))</f>
        <v/>
      </c>
    </row>
    <row r="45" spans="1:16" s="213" customFormat="1" ht="15" customHeight="1" thickBot="1" x14ac:dyDescent="0.25">
      <c r="A45" s="235">
        <v>38</v>
      </c>
      <c r="B45" s="248" t="s">
        <v>37</v>
      </c>
      <c r="C45" s="247" t="s">
        <v>30</v>
      </c>
      <c r="D45" s="246"/>
      <c r="E45" s="204"/>
      <c r="F45" s="245">
        <f>F44*E45</f>
        <v>0</v>
      </c>
      <c r="G45" s="244" t="s">
        <v>127</v>
      </c>
      <c r="H45" s="222"/>
      <c r="I45" s="222"/>
      <c r="J45" s="222"/>
      <c r="K45" s="222"/>
      <c r="L45" s="222"/>
      <c r="M45" s="222"/>
      <c r="N45" s="222"/>
      <c r="O45" s="222"/>
      <c r="P45" s="222"/>
    </row>
    <row r="46" spans="1:16" s="213" customFormat="1" x14ac:dyDescent="0.2">
      <c r="A46" s="235">
        <v>39</v>
      </c>
      <c r="B46" s="131" t="s">
        <v>86</v>
      </c>
      <c r="C46" s="231"/>
      <c r="D46" s="232"/>
      <c r="E46" s="231"/>
      <c r="F46" s="230"/>
      <c r="G46" s="229"/>
    </row>
    <row r="47" spans="1:16" s="213" customFormat="1" ht="15" customHeight="1" x14ac:dyDescent="0.2">
      <c r="A47" s="235">
        <v>40</v>
      </c>
      <c r="B47" s="226" t="s">
        <v>143</v>
      </c>
      <c r="C47" s="231"/>
      <c r="D47" s="232"/>
      <c r="E47" s="231"/>
      <c r="F47" s="243"/>
      <c r="G47" s="242" t="s">
        <v>87</v>
      </c>
    </row>
    <row r="48" spans="1:16" s="213" customFormat="1" ht="15" customHeight="1" x14ac:dyDescent="0.2">
      <c r="A48" s="235">
        <v>41</v>
      </c>
      <c r="B48" s="236" t="s">
        <v>144</v>
      </c>
      <c r="C48" s="231"/>
      <c r="D48" s="232"/>
      <c r="E48" s="231"/>
      <c r="F48" s="230"/>
      <c r="G48" s="229"/>
    </row>
    <row r="49" spans="1:17" s="214" customFormat="1" x14ac:dyDescent="0.2">
      <c r="A49" s="241">
        <v>42</v>
      </c>
      <c r="B49" s="177" t="s">
        <v>145</v>
      </c>
      <c r="C49" s="239"/>
      <c r="D49" s="240"/>
      <c r="E49" s="239"/>
      <c r="F49" s="237"/>
      <c r="G49" s="237"/>
    </row>
    <row r="50" spans="1:17" s="214" customFormat="1" ht="3" customHeight="1" x14ac:dyDescent="0.2">
      <c r="A50" s="241"/>
      <c r="B50" s="177"/>
      <c r="C50" s="239"/>
      <c r="D50" s="240"/>
      <c r="E50" s="239"/>
      <c r="F50" s="238"/>
      <c r="G50" s="237"/>
    </row>
    <row r="51" spans="1:17" ht="3" customHeight="1" x14ac:dyDescent="0.2">
      <c r="A51" s="235"/>
      <c r="B51" s="236"/>
      <c r="C51" s="231"/>
      <c r="D51" s="232"/>
      <c r="E51" s="231"/>
      <c r="F51" s="224"/>
      <c r="G51" s="224"/>
      <c r="H51" s="213"/>
      <c r="I51" s="213"/>
      <c r="J51" s="213"/>
      <c r="K51" s="213"/>
      <c r="L51" s="213"/>
      <c r="M51" s="213"/>
      <c r="N51" s="213"/>
      <c r="O51" s="213"/>
      <c r="P51" s="213"/>
      <c r="Q51" s="213"/>
    </row>
    <row r="52" spans="1:17" ht="3" customHeight="1" x14ac:dyDescent="0.2">
      <c r="A52" s="235"/>
      <c r="B52" s="234"/>
      <c r="C52" s="218"/>
      <c r="D52" s="218"/>
      <c r="E52" s="218"/>
      <c r="F52" s="218"/>
      <c r="G52" s="218"/>
      <c r="H52" s="213"/>
      <c r="I52" s="213"/>
      <c r="J52" s="213"/>
      <c r="K52" s="213"/>
      <c r="L52" s="213"/>
      <c r="M52" s="213"/>
      <c r="N52" s="213"/>
      <c r="O52" s="213"/>
      <c r="P52" s="213"/>
      <c r="Q52" s="213"/>
    </row>
    <row r="53" spans="1:17" ht="3" customHeight="1" x14ac:dyDescent="0.2">
      <c r="A53" s="217"/>
      <c r="B53" s="230"/>
      <c r="C53" s="231"/>
      <c r="D53" s="232"/>
      <c r="E53" s="231"/>
      <c r="F53" s="226"/>
      <c r="G53" s="226"/>
      <c r="H53" s="213"/>
      <c r="I53" s="213"/>
      <c r="J53" s="213"/>
      <c r="K53" s="213"/>
      <c r="L53" s="213"/>
      <c r="M53" s="213"/>
      <c r="N53" s="213"/>
      <c r="O53" s="213"/>
      <c r="P53" s="213"/>
      <c r="Q53" s="213"/>
    </row>
    <row r="54" spans="1:17" s="224" customFormat="1" ht="3" customHeight="1" x14ac:dyDescent="0.2">
      <c r="A54" s="226"/>
      <c r="B54" s="233"/>
      <c r="C54" s="231"/>
      <c r="D54" s="232"/>
      <c r="E54" s="231"/>
      <c r="F54" s="230"/>
      <c r="G54" s="229"/>
      <c r="H54" s="225"/>
      <c r="I54" s="225"/>
      <c r="J54" s="225"/>
      <c r="K54" s="225"/>
      <c r="L54" s="225"/>
      <c r="M54" s="225"/>
      <c r="N54" s="225"/>
      <c r="O54" s="225"/>
      <c r="P54" s="225"/>
      <c r="Q54" s="225"/>
    </row>
    <row r="55" spans="1:17" s="224" customFormat="1" ht="3" customHeight="1" x14ac:dyDescent="0.2">
      <c r="A55" s="226"/>
      <c r="B55" s="232"/>
      <c r="C55" s="231"/>
      <c r="D55" s="232"/>
      <c r="E55" s="231"/>
      <c r="F55" s="229"/>
      <c r="G55" s="229"/>
      <c r="H55" s="225"/>
      <c r="I55" s="225"/>
      <c r="J55" s="225"/>
      <c r="K55" s="225"/>
      <c r="L55" s="225"/>
      <c r="M55" s="225"/>
      <c r="N55" s="225"/>
      <c r="O55" s="225"/>
      <c r="P55" s="225"/>
      <c r="Q55" s="225"/>
    </row>
    <row r="56" spans="1:17" s="224" customFormat="1" ht="3" customHeight="1" x14ac:dyDescent="0.2">
      <c r="A56" s="226"/>
      <c r="B56" s="229"/>
      <c r="C56" s="231"/>
      <c r="D56" s="232"/>
      <c r="E56" s="231"/>
      <c r="F56" s="230"/>
      <c r="G56" s="229"/>
      <c r="H56" s="225"/>
      <c r="I56" s="225"/>
      <c r="J56" s="225"/>
      <c r="K56" s="225"/>
      <c r="L56" s="225"/>
      <c r="M56" s="225"/>
      <c r="N56" s="225"/>
      <c r="O56" s="225"/>
      <c r="P56" s="225"/>
      <c r="Q56" s="225"/>
    </row>
    <row r="57" spans="1:17" s="224" customFormat="1" x14ac:dyDescent="0.2">
      <c r="A57" s="226"/>
      <c r="B57" s="227"/>
      <c r="C57" s="227"/>
      <c r="D57" s="227"/>
      <c r="E57" s="228"/>
      <c r="F57" s="227"/>
      <c r="G57" s="227"/>
      <c r="H57" s="225"/>
      <c r="I57" s="225"/>
      <c r="J57" s="225"/>
      <c r="K57" s="225"/>
      <c r="L57" s="225"/>
      <c r="M57" s="225"/>
      <c r="N57" s="225"/>
      <c r="O57" s="225"/>
      <c r="P57" s="225"/>
      <c r="Q57" s="225"/>
    </row>
    <row r="58" spans="1:17" s="224" customFormat="1" x14ac:dyDescent="0.2">
      <c r="A58" s="226"/>
      <c r="B58" s="218"/>
      <c r="C58" s="218"/>
      <c r="D58" s="218"/>
      <c r="E58" s="219"/>
      <c r="F58" s="218"/>
      <c r="G58" s="218"/>
      <c r="H58" s="225"/>
      <c r="I58" s="225"/>
      <c r="J58" s="225"/>
      <c r="K58" s="225"/>
      <c r="L58" s="225"/>
      <c r="M58" s="225"/>
      <c r="N58" s="225"/>
      <c r="O58" s="225"/>
      <c r="P58" s="225"/>
      <c r="Q58" s="225"/>
    </row>
    <row r="59" spans="1:17" s="222" customFormat="1" x14ac:dyDescent="0.2">
      <c r="A59" s="217"/>
      <c r="B59" s="218"/>
      <c r="C59" s="218"/>
      <c r="D59" s="218"/>
      <c r="E59" s="219"/>
      <c r="F59" s="218"/>
      <c r="G59" s="218"/>
      <c r="H59" s="214"/>
      <c r="I59" s="214"/>
      <c r="J59" s="214"/>
      <c r="K59" s="214"/>
      <c r="L59" s="214"/>
      <c r="M59" s="214"/>
      <c r="N59" s="214"/>
      <c r="O59" s="214"/>
      <c r="P59" s="214"/>
      <c r="Q59" s="214"/>
    </row>
    <row r="60" spans="1:17" s="224" customFormat="1" ht="12.75" customHeight="1" x14ac:dyDescent="0.2">
      <c r="A60" s="226"/>
      <c r="B60" s="218"/>
      <c r="C60" s="218"/>
      <c r="D60" s="218"/>
      <c r="E60" s="219"/>
      <c r="F60" s="218"/>
      <c r="G60" s="218"/>
      <c r="H60" s="225"/>
      <c r="I60" s="225"/>
      <c r="J60" s="225"/>
      <c r="K60" s="225"/>
      <c r="L60" s="225"/>
      <c r="M60" s="225"/>
      <c r="N60" s="225"/>
      <c r="O60" s="225"/>
      <c r="P60" s="225"/>
      <c r="Q60" s="225"/>
    </row>
    <row r="61" spans="1:17" s="224" customFormat="1" ht="12.75" customHeight="1" x14ac:dyDescent="0.2">
      <c r="A61" s="226"/>
      <c r="B61" s="218"/>
      <c r="C61" s="218"/>
      <c r="D61" s="218"/>
      <c r="E61" s="219"/>
      <c r="F61" s="218"/>
      <c r="G61" s="218"/>
      <c r="H61" s="225"/>
      <c r="I61" s="225"/>
      <c r="J61" s="225"/>
      <c r="K61" s="225"/>
      <c r="L61" s="225"/>
      <c r="M61" s="225"/>
      <c r="N61" s="225"/>
      <c r="O61" s="225"/>
      <c r="P61" s="225"/>
      <c r="Q61" s="225"/>
    </row>
    <row r="62" spans="1:17" s="224" customFormat="1" ht="12.75" customHeight="1" x14ac:dyDescent="0.2">
      <c r="A62" s="226"/>
      <c r="B62" s="218"/>
      <c r="C62" s="218"/>
      <c r="D62" s="218"/>
      <c r="E62" s="219"/>
      <c r="F62" s="218"/>
      <c r="G62" s="218"/>
      <c r="H62" s="225"/>
      <c r="I62" s="225"/>
      <c r="J62" s="225"/>
      <c r="K62" s="225"/>
      <c r="L62" s="225"/>
      <c r="M62" s="225"/>
      <c r="N62" s="225"/>
      <c r="O62" s="225"/>
      <c r="P62" s="225"/>
      <c r="Q62" s="225"/>
    </row>
    <row r="63" spans="1:17" s="224" customFormat="1" ht="12.75" customHeight="1" x14ac:dyDescent="0.2">
      <c r="A63" s="226"/>
      <c r="B63" s="218"/>
      <c r="C63" s="218"/>
      <c r="D63" s="218"/>
      <c r="E63" s="219"/>
      <c r="F63" s="218"/>
      <c r="G63" s="218"/>
      <c r="H63" s="225"/>
      <c r="I63" s="225"/>
      <c r="J63" s="225"/>
      <c r="K63" s="225"/>
      <c r="L63" s="225"/>
      <c r="M63" s="225"/>
      <c r="N63" s="225"/>
      <c r="O63" s="225"/>
      <c r="P63" s="225"/>
      <c r="Q63" s="225"/>
    </row>
    <row r="64" spans="1:17" x14ac:dyDescent="0.2">
      <c r="A64" s="223"/>
      <c r="B64" s="222"/>
      <c r="C64" s="222"/>
      <c r="D64" s="218"/>
      <c r="E64" s="219"/>
      <c r="F64" s="218"/>
      <c r="G64" s="218"/>
    </row>
    <row r="65" spans="1:17" x14ac:dyDescent="0.2">
      <c r="A65" s="217"/>
      <c r="B65" s="222"/>
      <c r="C65" s="218"/>
      <c r="D65" s="218"/>
      <c r="E65" s="219"/>
      <c r="F65" s="218"/>
      <c r="G65" s="218"/>
    </row>
    <row r="66" spans="1:17" x14ac:dyDescent="0.2">
      <c r="A66" s="221"/>
      <c r="B66" s="218"/>
      <c r="C66" s="218"/>
      <c r="D66" s="218"/>
      <c r="E66" s="219"/>
      <c r="F66" s="218"/>
      <c r="G66" s="218"/>
    </row>
    <row r="67" spans="1:17" x14ac:dyDescent="0.2">
      <c r="A67" s="217"/>
      <c r="B67" s="218"/>
      <c r="C67" s="218" t="s">
        <v>146</v>
      </c>
      <c r="D67" s="218"/>
      <c r="E67" s="219"/>
      <c r="F67" s="218"/>
      <c r="G67" s="218"/>
    </row>
    <row r="68" spans="1:17" x14ac:dyDescent="0.2">
      <c r="A68" s="217"/>
      <c r="B68" s="218"/>
      <c r="C68" s="218" t="s">
        <v>147</v>
      </c>
      <c r="D68" s="218"/>
      <c r="E68" s="219"/>
      <c r="F68" s="218"/>
      <c r="G68" s="218"/>
    </row>
    <row r="69" spans="1:17" x14ac:dyDescent="0.2">
      <c r="A69" s="217"/>
      <c r="B69" s="218"/>
      <c r="C69" s="218" t="s">
        <v>148</v>
      </c>
      <c r="D69" s="218"/>
      <c r="E69" s="219"/>
      <c r="F69" s="218"/>
      <c r="G69" s="218"/>
    </row>
    <row r="70" spans="1:17" x14ac:dyDescent="0.2">
      <c r="A70" s="217"/>
      <c r="B70" s="218"/>
      <c r="C70" s="220" t="s">
        <v>149</v>
      </c>
      <c r="D70" s="218"/>
      <c r="E70" s="219"/>
      <c r="F70" s="218"/>
      <c r="G70" s="218"/>
    </row>
    <row r="71" spans="1:17" x14ac:dyDescent="0.2">
      <c r="A71" s="217"/>
      <c r="B71" s="218"/>
      <c r="C71" s="220" t="s">
        <v>150</v>
      </c>
      <c r="D71" s="218"/>
      <c r="E71" s="219"/>
      <c r="F71" s="218"/>
      <c r="G71" s="218"/>
      <c r="H71" s="213"/>
      <c r="I71" s="213"/>
      <c r="J71" s="213"/>
      <c r="K71" s="213"/>
      <c r="L71" s="213"/>
      <c r="M71" s="213"/>
      <c r="N71" s="213"/>
      <c r="O71" s="213"/>
      <c r="P71" s="213"/>
      <c r="Q71" s="213"/>
    </row>
    <row r="72" spans="1:17" x14ac:dyDescent="0.2">
      <c r="A72" s="217"/>
      <c r="B72" s="218"/>
      <c r="C72" s="220" t="s">
        <v>151</v>
      </c>
      <c r="D72" s="218"/>
      <c r="E72" s="219"/>
      <c r="F72" s="218"/>
      <c r="G72" s="218"/>
      <c r="H72" s="213"/>
      <c r="I72" s="213"/>
      <c r="J72" s="213"/>
      <c r="K72" s="213"/>
      <c r="L72" s="213"/>
      <c r="M72" s="213"/>
      <c r="N72" s="213"/>
      <c r="O72" s="213"/>
      <c r="P72" s="213"/>
      <c r="Q72" s="213"/>
    </row>
    <row r="73" spans="1:17" x14ac:dyDescent="0.2">
      <c r="A73" s="217"/>
      <c r="B73" s="218"/>
      <c r="C73" s="220" t="s">
        <v>152</v>
      </c>
      <c r="D73" s="218"/>
      <c r="E73" s="219"/>
      <c r="F73" s="218"/>
      <c r="G73" s="218"/>
      <c r="H73" s="213"/>
      <c r="I73" s="213"/>
      <c r="J73" s="213"/>
      <c r="K73" s="213"/>
      <c r="L73" s="213"/>
      <c r="M73" s="213"/>
      <c r="N73" s="213"/>
      <c r="O73" s="213"/>
      <c r="P73" s="213"/>
      <c r="Q73" s="213"/>
    </row>
    <row r="74" spans="1:17" x14ac:dyDescent="0.2">
      <c r="A74" s="217"/>
      <c r="B74" s="218"/>
      <c r="C74" s="220" t="s">
        <v>153</v>
      </c>
      <c r="D74" s="218"/>
      <c r="E74" s="219"/>
      <c r="F74" s="218"/>
      <c r="G74" s="218"/>
      <c r="H74" s="213"/>
      <c r="I74" s="213"/>
      <c r="J74" s="213"/>
      <c r="K74" s="213"/>
      <c r="L74" s="213"/>
      <c r="M74" s="213"/>
      <c r="N74" s="213"/>
      <c r="O74" s="213"/>
      <c r="P74" s="213"/>
      <c r="Q74" s="213"/>
    </row>
    <row r="75" spans="1:17" x14ac:dyDescent="0.2">
      <c r="A75" s="217"/>
      <c r="B75" s="218"/>
      <c r="C75" s="218"/>
      <c r="D75" s="218"/>
      <c r="E75" s="219"/>
      <c r="F75" s="218"/>
      <c r="G75" s="218"/>
      <c r="H75" s="213"/>
      <c r="I75" s="213"/>
      <c r="J75" s="213"/>
      <c r="K75" s="213"/>
      <c r="L75" s="213"/>
      <c r="M75" s="213"/>
      <c r="N75" s="213"/>
      <c r="O75" s="213"/>
      <c r="P75" s="213"/>
      <c r="Q75" s="213"/>
    </row>
    <row r="76" spans="1:17" x14ac:dyDescent="0.2">
      <c r="A76" s="217"/>
      <c r="B76" s="218"/>
      <c r="C76" s="218"/>
      <c r="D76" s="218"/>
      <c r="E76" s="219"/>
      <c r="F76" s="218"/>
      <c r="G76" s="218"/>
      <c r="H76" s="213"/>
      <c r="I76" s="213"/>
      <c r="J76" s="213"/>
      <c r="K76" s="213"/>
      <c r="L76" s="213"/>
      <c r="M76" s="213"/>
      <c r="N76" s="213"/>
      <c r="O76" s="213"/>
      <c r="P76" s="213"/>
      <c r="Q76" s="213"/>
    </row>
    <row r="77" spans="1:17" x14ac:dyDescent="0.2">
      <c r="A77" s="217"/>
      <c r="B77" s="218"/>
      <c r="C77" s="218"/>
      <c r="D77" s="218"/>
      <c r="E77" s="219"/>
      <c r="F77" s="218"/>
      <c r="G77" s="218"/>
      <c r="H77" s="213"/>
      <c r="I77" s="213"/>
      <c r="J77" s="213"/>
      <c r="K77" s="213"/>
      <c r="L77" s="213"/>
      <c r="M77" s="213"/>
      <c r="N77" s="213"/>
      <c r="O77" s="213"/>
      <c r="P77" s="213"/>
      <c r="Q77" s="213"/>
    </row>
    <row r="78" spans="1:17" x14ac:dyDescent="0.2">
      <c r="A78" s="217"/>
      <c r="B78" s="218"/>
      <c r="C78" s="218"/>
      <c r="D78" s="218"/>
      <c r="E78" s="219"/>
      <c r="F78" s="218"/>
      <c r="G78" s="218"/>
      <c r="H78" s="213"/>
      <c r="I78" s="213"/>
      <c r="J78" s="213"/>
      <c r="K78" s="213"/>
      <c r="L78" s="213"/>
      <c r="M78" s="213"/>
      <c r="N78" s="213"/>
      <c r="O78" s="213"/>
      <c r="P78" s="213"/>
      <c r="Q78" s="213"/>
    </row>
    <row r="79" spans="1:17" x14ac:dyDescent="0.2">
      <c r="A79" s="217"/>
      <c r="B79" s="218"/>
      <c r="C79" s="218"/>
      <c r="D79" s="218"/>
      <c r="E79" s="219"/>
      <c r="F79" s="218"/>
      <c r="G79" s="218"/>
      <c r="H79" s="213"/>
      <c r="I79" s="213"/>
      <c r="J79" s="213"/>
      <c r="K79" s="213"/>
      <c r="L79" s="213"/>
      <c r="M79" s="213"/>
      <c r="N79" s="213"/>
      <c r="O79" s="213"/>
      <c r="P79" s="213"/>
      <c r="Q79" s="213"/>
    </row>
    <row r="80" spans="1:17" x14ac:dyDescent="0.2">
      <c r="A80" s="217"/>
      <c r="B80" s="218"/>
      <c r="C80" s="218"/>
      <c r="D80" s="218"/>
      <c r="E80" s="219"/>
      <c r="F80" s="218"/>
      <c r="G80" s="218"/>
      <c r="H80" s="213"/>
      <c r="I80" s="213"/>
      <c r="J80" s="213"/>
      <c r="K80" s="213"/>
      <c r="L80" s="213"/>
      <c r="M80" s="213"/>
      <c r="N80" s="213"/>
      <c r="O80" s="213"/>
      <c r="P80" s="213"/>
      <c r="Q80" s="213"/>
    </row>
    <row r="81" spans="1:7" s="213" customFormat="1" x14ac:dyDescent="0.2">
      <c r="A81" s="217"/>
      <c r="B81" s="218"/>
      <c r="C81" s="218"/>
      <c r="D81" s="218"/>
      <c r="E81" s="219"/>
      <c r="F81" s="218"/>
      <c r="G81" s="218"/>
    </row>
    <row r="82" spans="1:7" s="213" customFormat="1" x14ac:dyDescent="0.2">
      <c r="A82" s="217"/>
      <c r="B82" s="218"/>
      <c r="C82" s="218"/>
      <c r="D82" s="218"/>
      <c r="E82" s="219"/>
      <c r="F82" s="218"/>
      <c r="G82" s="218"/>
    </row>
    <row r="83" spans="1:7" s="213" customFormat="1" x14ac:dyDescent="0.2">
      <c r="A83" s="217"/>
      <c r="B83" s="218"/>
      <c r="C83" s="218"/>
      <c r="D83" s="218"/>
      <c r="E83" s="219"/>
      <c r="F83" s="218"/>
      <c r="G83" s="218"/>
    </row>
    <row r="84" spans="1:7" s="213" customFormat="1" x14ac:dyDescent="0.2">
      <c r="A84" s="217"/>
      <c r="B84" s="218"/>
      <c r="C84" s="218"/>
      <c r="D84" s="218"/>
      <c r="E84" s="219"/>
      <c r="F84" s="218"/>
      <c r="G84" s="218"/>
    </row>
    <row r="85" spans="1:7" s="213" customFormat="1" x14ac:dyDescent="0.2">
      <c r="A85" s="217"/>
      <c r="B85" s="218"/>
      <c r="C85" s="218"/>
      <c r="D85" s="218"/>
      <c r="E85" s="219"/>
      <c r="F85" s="218"/>
      <c r="G85" s="218"/>
    </row>
    <row r="86" spans="1:7" s="213" customFormat="1" x14ac:dyDescent="0.2">
      <c r="A86" s="217"/>
      <c r="B86" s="218"/>
      <c r="C86" s="218"/>
      <c r="D86" s="218"/>
      <c r="E86" s="219"/>
      <c r="F86" s="218"/>
      <c r="G86" s="218"/>
    </row>
    <row r="87" spans="1:7" s="213" customFormat="1" x14ac:dyDescent="0.2">
      <c r="A87" s="217"/>
      <c r="B87" s="218"/>
      <c r="C87" s="218"/>
      <c r="D87" s="218"/>
      <c r="E87" s="219"/>
      <c r="F87" s="218"/>
      <c r="G87" s="218"/>
    </row>
    <row r="88" spans="1:7" s="213" customFormat="1" x14ac:dyDescent="0.2">
      <c r="A88" s="217"/>
      <c r="B88" s="218"/>
      <c r="C88" s="218"/>
      <c r="D88" s="218"/>
      <c r="E88" s="219"/>
      <c r="F88" s="218"/>
      <c r="G88" s="218"/>
    </row>
    <row r="89" spans="1:7" s="213" customFormat="1" x14ac:dyDescent="0.2">
      <c r="A89" s="217"/>
      <c r="B89" s="218"/>
      <c r="C89" s="218"/>
      <c r="D89" s="218"/>
      <c r="E89" s="219"/>
      <c r="F89" s="218"/>
      <c r="G89" s="218"/>
    </row>
    <row r="90" spans="1:7" s="213" customFormat="1" x14ac:dyDescent="0.2">
      <c r="A90" s="217"/>
      <c r="B90" s="218"/>
      <c r="C90" s="218"/>
      <c r="D90" s="218"/>
      <c r="E90" s="219"/>
      <c r="F90" s="218"/>
      <c r="G90" s="218"/>
    </row>
    <row r="91" spans="1:7" s="213" customFormat="1" x14ac:dyDescent="0.2">
      <c r="A91" s="217"/>
      <c r="B91" s="218"/>
      <c r="C91" s="218"/>
      <c r="D91" s="218"/>
      <c r="E91" s="219"/>
      <c r="F91" s="218"/>
      <c r="G91" s="218"/>
    </row>
    <row r="92" spans="1:7" s="213" customFormat="1" x14ac:dyDescent="0.2">
      <c r="A92" s="217"/>
      <c r="B92" s="218"/>
      <c r="C92" s="218"/>
      <c r="D92" s="218"/>
      <c r="E92" s="219"/>
      <c r="F92" s="218"/>
      <c r="G92" s="218"/>
    </row>
    <row r="93" spans="1:7" s="213" customFormat="1" x14ac:dyDescent="0.2">
      <c r="A93" s="217"/>
      <c r="B93" s="218"/>
      <c r="C93" s="218"/>
      <c r="D93" s="218"/>
      <c r="E93" s="219"/>
      <c r="F93" s="218"/>
      <c r="G93" s="218"/>
    </row>
    <row r="94" spans="1:7" s="213" customFormat="1" x14ac:dyDescent="0.2">
      <c r="A94" s="217"/>
      <c r="B94" s="218"/>
      <c r="C94" s="218"/>
      <c r="D94" s="218"/>
      <c r="E94" s="219"/>
      <c r="F94" s="218"/>
      <c r="G94" s="218"/>
    </row>
    <row r="95" spans="1:7" s="213" customFormat="1" x14ac:dyDescent="0.2">
      <c r="A95" s="217"/>
      <c r="B95" s="218"/>
      <c r="C95" s="218"/>
      <c r="D95" s="218"/>
      <c r="E95" s="219"/>
      <c r="F95" s="218"/>
      <c r="G95" s="218"/>
    </row>
    <row r="96" spans="1:7" s="213" customFormat="1" x14ac:dyDescent="0.2">
      <c r="A96" s="217"/>
      <c r="B96" s="218"/>
      <c r="C96" s="218"/>
      <c r="D96" s="218"/>
      <c r="E96" s="219"/>
      <c r="F96" s="218"/>
      <c r="G96" s="218"/>
    </row>
    <row r="97" spans="1:7" s="213" customFormat="1" x14ac:dyDescent="0.2">
      <c r="A97" s="217"/>
      <c r="B97" s="218"/>
      <c r="C97" s="218"/>
      <c r="D97" s="218"/>
      <c r="E97" s="219"/>
      <c r="F97" s="218"/>
      <c r="G97" s="218"/>
    </row>
    <row r="98" spans="1:7" s="213" customFormat="1" x14ac:dyDescent="0.2">
      <c r="A98" s="217"/>
      <c r="B98" s="218"/>
      <c r="C98" s="218"/>
      <c r="D98" s="218"/>
      <c r="E98" s="219"/>
      <c r="F98" s="218"/>
      <c r="G98" s="218"/>
    </row>
    <row r="99" spans="1:7" s="213" customFormat="1" x14ac:dyDescent="0.2">
      <c r="A99" s="217"/>
      <c r="B99" s="218"/>
      <c r="C99" s="218"/>
      <c r="D99" s="218"/>
      <c r="E99" s="219"/>
      <c r="F99" s="218"/>
      <c r="G99" s="218"/>
    </row>
    <row r="100" spans="1:7" s="213" customFormat="1" x14ac:dyDescent="0.2">
      <c r="A100" s="217"/>
      <c r="B100" s="218"/>
      <c r="C100" s="218"/>
      <c r="D100" s="218"/>
      <c r="E100" s="219"/>
      <c r="F100" s="218"/>
      <c r="G100" s="218"/>
    </row>
    <row r="101" spans="1:7" s="213" customFormat="1" x14ac:dyDescent="0.2">
      <c r="A101" s="217"/>
      <c r="B101" s="218"/>
      <c r="C101" s="218"/>
      <c r="D101" s="218"/>
      <c r="E101" s="219"/>
      <c r="F101" s="218"/>
      <c r="G101" s="218"/>
    </row>
    <row r="102" spans="1:7" s="213" customFormat="1" x14ac:dyDescent="0.2">
      <c r="A102" s="217"/>
      <c r="B102" s="218"/>
      <c r="C102" s="218"/>
      <c r="D102" s="218"/>
      <c r="E102" s="219"/>
      <c r="F102" s="218"/>
      <c r="G102" s="218"/>
    </row>
    <row r="103" spans="1:7" s="213" customFormat="1" x14ac:dyDescent="0.2">
      <c r="A103" s="217"/>
      <c r="B103" s="218"/>
      <c r="C103" s="218"/>
      <c r="D103" s="218"/>
      <c r="E103" s="219"/>
      <c r="F103" s="218"/>
      <c r="G103" s="218"/>
    </row>
    <row r="104" spans="1:7" s="213" customFormat="1" x14ac:dyDescent="0.2">
      <c r="A104" s="217"/>
      <c r="B104" s="218"/>
      <c r="C104" s="218"/>
      <c r="D104" s="218"/>
      <c r="E104" s="219"/>
      <c r="F104" s="218"/>
      <c r="G104" s="218"/>
    </row>
    <row r="105" spans="1:7" s="213" customFormat="1" x14ac:dyDescent="0.2">
      <c r="A105" s="217"/>
      <c r="B105" s="218"/>
      <c r="C105" s="218"/>
      <c r="D105" s="218"/>
      <c r="E105" s="219"/>
      <c r="F105" s="218"/>
      <c r="G105" s="218"/>
    </row>
    <row r="106" spans="1:7" s="213" customFormat="1" x14ac:dyDescent="0.2">
      <c r="A106" s="217"/>
      <c r="B106" s="218"/>
      <c r="C106" s="218"/>
      <c r="D106" s="218"/>
      <c r="E106" s="219"/>
      <c r="F106" s="218"/>
      <c r="G106" s="218"/>
    </row>
    <row r="107" spans="1:7" s="213" customFormat="1" x14ac:dyDescent="0.2">
      <c r="A107" s="217"/>
      <c r="B107" s="218"/>
      <c r="C107" s="218"/>
      <c r="D107" s="218"/>
      <c r="E107" s="219"/>
      <c r="F107" s="218"/>
      <c r="G107" s="218"/>
    </row>
    <row r="108" spans="1:7" s="213" customFormat="1" x14ac:dyDescent="0.2">
      <c r="A108" s="217"/>
      <c r="B108" s="218"/>
      <c r="C108" s="218"/>
      <c r="D108" s="218"/>
      <c r="E108" s="219"/>
      <c r="F108" s="218"/>
      <c r="G108" s="218"/>
    </row>
    <row r="109" spans="1:7" s="213" customFormat="1" x14ac:dyDescent="0.2">
      <c r="A109" s="217"/>
      <c r="B109" s="218"/>
      <c r="C109" s="218"/>
      <c r="D109" s="218"/>
      <c r="E109" s="219"/>
      <c r="F109" s="218"/>
      <c r="G109" s="218"/>
    </row>
    <row r="110" spans="1:7" s="213" customFormat="1" x14ac:dyDescent="0.2">
      <c r="A110" s="217"/>
      <c r="B110" s="218"/>
      <c r="C110" s="218"/>
      <c r="D110" s="218"/>
      <c r="E110" s="219"/>
      <c r="F110" s="218"/>
      <c r="G110" s="218"/>
    </row>
    <row r="111" spans="1:7" s="213" customFormat="1" x14ac:dyDescent="0.2">
      <c r="A111" s="217"/>
      <c r="B111" s="218"/>
      <c r="C111" s="218"/>
      <c r="D111" s="218"/>
      <c r="E111" s="219"/>
      <c r="F111" s="218"/>
      <c r="G111" s="218"/>
    </row>
    <row r="112" spans="1:7" s="213" customFormat="1" x14ac:dyDescent="0.2">
      <c r="A112" s="217"/>
      <c r="B112" s="218"/>
      <c r="C112" s="218"/>
      <c r="D112" s="218"/>
      <c r="E112" s="219"/>
      <c r="F112" s="218"/>
      <c r="G112" s="218"/>
    </row>
    <row r="113" spans="1:7" s="213" customFormat="1" x14ac:dyDescent="0.2">
      <c r="A113" s="217"/>
      <c r="B113" s="218"/>
      <c r="C113" s="218"/>
      <c r="D113" s="218"/>
      <c r="E113" s="219"/>
      <c r="F113" s="218"/>
      <c r="G113" s="218"/>
    </row>
    <row r="114" spans="1:7" s="213" customFormat="1" x14ac:dyDescent="0.2">
      <c r="A114" s="217"/>
      <c r="B114" s="218"/>
      <c r="C114" s="218"/>
      <c r="D114" s="218"/>
      <c r="E114" s="219"/>
      <c r="F114" s="218"/>
      <c r="G114" s="218"/>
    </row>
    <row r="115" spans="1:7" s="213" customFormat="1" x14ac:dyDescent="0.2">
      <c r="A115" s="217"/>
      <c r="B115" s="218"/>
      <c r="C115" s="218"/>
      <c r="D115" s="218"/>
      <c r="E115" s="219"/>
      <c r="F115" s="218"/>
      <c r="G115" s="218"/>
    </row>
    <row r="116" spans="1:7" s="213" customFormat="1" x14ac:dyDescent="0.2">
      <c r="A116" s="217"/>
      <c r="B116" s="218"/>
      <c r="C116" s="218"/>
      <c r="D116" s="218"/>
      <c r="E116" s="219"/>
      <c r="F116" s="218"/>
      <c r="G116" s="218"/>
    </row>
    <row r="117" spans="1:7" s="213" customFormat="1" x14ac:dyDescent="0.2">
      <c r="A117" s="217"/>
      <c r="B117" s="218"/>
      <c r="C117" s="218"/>
      <c r="D117" s="218"/>
      <c r="E117" s="219"/>
      <c r="F117" s="218"/>
      <c r="G117" s="218"/>
    </row>
    <row r="118" spans="1:7" s="213" customFormat="1" x14ac:dyDescent="0.2">
      <c r="A118" s="217"/>
      <c r="B118" s="218"/>
      <c r="C118" s="218"/>
      <c r="D118" s="218"/>
      <c r="E118" s="219"/>
      <c r="F118" s="218"/>
      <c r="G118" s="218"/>
    </row>
    <row r="119" spans="1:7" s="213" customFormat="1" x14ac:dyDescent="0.2">
      <c r="A119" s="217"/>
      <c r="B119" s="218"/>
      <c r="C119" s="218"/>
      <c r="D119" s="218"/>
      <c r="E119" s="219"/>
      <c r="F119" s="218"/>
      <c r="G119" s="218"/>
    </row>
    <row r="120" spans="1:7" s="213" customFormat="1" x14ac:dyDescent="0.2">
      <c r="A120" s="217"/>
      <c r="B120" s="218"/>
      <c r="C120" s="218"/>
      <c r="D120" s="218"/>
      <c r="E120" s="219"/>
      <c r="F120" s="218"/>
      <c r="G120" s="218"/>
    </row>
    <row r="121" spans="1:7" s="213" customFormat="1" x14ac:dyDescent="0.2">
      <c r="A121" s="217"/>
      <c r="B121" s="218"/>
      <c r="C121" s="218"/>
      <c r="D121" s="218"/>
      <c r="E121" s="219"/>
      <c r="F121" s="218"/>
      <c r="G121" s="218"/>
    </row>
    <row r="122" spans="1:7" s="213" customFormat="1" x14ac:dyDescent="0.2">
      <c r="A122" s="217"/>
      <c r="B122" s="218"/>
      <c r="C122" s="218"/>
      <c r="D122" s="218"/>
      <c r="E122" s="219"/>
      <c r="F122" s="218"/>
      <c r="G122" s="218"/>
    </row>
    <row r="123" spans="1:7" s="213" customFormat="1" x14ac:dyDescent="0.2">
      <c r="A123" s="217"/>
      <c r="B123" s="218"/>
      <c r="C123" s="218"/>
      <c r="D123" s="218"/>
      <c r="E123" s="218"/>
      <c r="F123" s="218"/>
      <c r="G123" s="218"/>
    </row>
    <row r="124" spans="1:7" s="213" customFormat="1" x14ac:dyDescent="0.2">
      <c r="A124" s="217"/>
      <c r="B124" s="218"/>
      <c r="C124" s="218"/>
      <c r="D124" s="218"/>
      <c r="E124" s="218"/>
      <c r="F124" s="218"/>
      <c r="G124" s="218"/>
    </row>
    <row r="125" spans="1:7" s="213" customFormat="1" x14ac:dyDescent="0.2">
      <c r="A125" s="217"/>
      <c r="B125" s="218"/>
      <c r="C125" s="218"/>
      <c r="D125" s="218"/>
      <c r="E125" s="218"/>
      <c r="F125" s="218"/>
      <c r="G125" s="218"/>
    </row>
    <row r="126" spans="1:7" s="213" customFormat="1" x14ac:dyDescent="0.2">
      <c r="A126" s="217"/>
      <c r="B126" s="218"/>
      <c r="C126" s="218"/>
      <c r="D126" s="218"/>
      <c r="E126" s="218"/>
      <c r="F126" s="218"/>
      <c r="G126" s="218"/>
    </row>
    <row r="127" spans="1:7" s="213" customFormat="1" x14ac:dyDescent="0.2">
      <c r="A127" s="217"/>
      <c r="B127" s="218"/>
      <c r="C127" s="218"/>
      <c r="D127" s="218"/>
      <c r="E127" s="218"/>
      <c r="F127" s="218"/>
      <c r="G127" s="218"/>
    </row>
    <row r="128" spans="1:7" s="213" customFormat="1" x14ac:dyDescent="0.2">
      <c r="A128" s="217"/>
      <c r="B128" s="218"/>
      <c r="C128" s="218"/>
      <c r="D128" s="218"/>
      <c r="E128" s="218"/>
      <c r="F128" s="218"/>
      <c r="G128" s="218"/>
    </row>
    <row r="129" spans="1:7" s="213" customFormat="1" x14ac:dyDescent="0.2">
      <c r="A129" s="217"/>
      <c r="B129" s="218"/>
      <c r="C129" s="218"/>
      <c r="D129" s="218"/>
      <c r="E129" s="218"/>
      <c r="F129" s="218"/>
      <c r="G129" s="218"/>
    </row>
    <row r="130" spans="1:7" s="213" customFormat="1" x14ac:dyDescent="0.2">
      <c r="A130" s="217"/>
      <c r="B130" s="218"/>
      <c r="C130" s="218"/>
      <c r="D130" s="218"/>
      <c r="E130" s="218"/>
      <c r="F130" s="218"/>
      <c r="G130" s="218"/>
    </row>
    <row r="131" spans="1:7" s="213" customFormat="1" x14ac:dyDescent="0.2">
      <c r="A131" s="217"/>
      <c r="B131" s="215"/>
      <c r="C131" s="215"/>
      <c r="D131" s="215"/>
      <c r="E131" s="215"/>
      <c r="F131" s="215"/>
      <c r="G131" s="215"/>
    </row>
    <row r="132" spans="1:7" s="213" customFormat="1" x14ac:dyDescent="0.2">
      <c r="A132" s="217"/>
      <c r="B132" s="215"/>
      <c r="C132" s="215"/>
      <c r="D132" s="215"/>
      <c r="E132" s="215"/>
      <c r="F132" s="215"/>
      <c r="G132" s="215"/>
    </row>
    <row r="133" spans="1:7" s="213" customFormat="1" x14ac:dyDescent="0.2">
      <c r="A133" s="217"/>
      <c r="B133" s="215"/>
      <c r="C133" s="215"/>
      <c r="D133" s="215"/>
      <c r="E133" s="215"/>
      <c r="F133" s="215"/>
      <c r="G133" s="215"/>
    </row>
    <row r="134" spans="1:7" s="213" customFormat="1" x14ac:dyDescent="0.2">
      <c r="A134" s="217"/>
      <c r="B134" s="215"/>
      <c r="C134" s="215"/>
      <c r="D134" s="215"/>
      <c r="E134" s="215"/>
      <c r="F134" s="215"/>
      <c r="G134" s="215"/>
    </row>
    <row r="135" spans="1:7" s="213" customFormat="1" x14ac:dyDescent="0.2">
      <c r="A135" s="217"/>
    </row>
    <row r="136" spans="1:7" s="213" customFormat="1" x14ac:dyDescent="0.2">
      <c r="A136" s="217"/>
    </row>
    <row r="137" spans="1:7" s="213" customFormat="1" x14ac:dyDescent="0.2">
      <c r="A137" s="217"/>
    </row>
    <row r="138" spans="1:7" s="213" customFormat="1" x14ac:dyDescent="0.2">
      <c r="A138" s="216"/>
    </row>
    <row r="139" spans="1:7" s="213" customFormat="1" x14ac:dyDescent="0.2">
      <c r="A139" s="216"/>
    </row>
    <row r="140" spans="1:7" s="213" customFormat="1" x14ac:dyDescent="0.2">
      <c r="A140" s="216"/>
    </row>
    <row r="141" spans="1:7" s="213" customFormat="1" x14ac:dyDescent="0.2">
      <c r="A141" s="216"/>
    </row>
    <row r="142" spans="1:7" s="213" customFormat="1" x14ac:dyDescent="0.2">
      <c r="A142" s="216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41" priority="16" stopIfTrue="1">
      <formula>IF($C$4="AWS / FA / Signal &amp; Magnet",1,0)</formula>
    </cfRule>
  </conditionalFormatting>
  <conditionalFormatting sqref="E10:E11">
    <cfRule type="cellIs" dxfId="40" priority="14" stopIfTrue="1" operator="greaterThan">
      <formula>0</formula>
    </cfRule>
  </conditionalFormatting>
  <conditionalFormatting sqref="E27">
    <cfRule type="cellIs" dxfId="39" priority="4" stopIfTrue="1" operator="greaterThan">
      <formula>0</formula>
    </cfRule>
  </conditionalFormatting>
  <conditionalFormatting sqref="E34">
    <cfRule type="cellIs" dxfId="38" priority="3" stopIfTrue="1" operator="greaterThan">
      <formula>0</formula>
    </cfRule>
  </conditionalFormatting>
  <conditionalFormatting sqref="E41">
    <cfRule type="cellIs" dxfId="37" priority="1" stopIfTrue="1" operator="greaterThan">
      <formula>0</formula>
    </cfRule>
  </conditionalFormatting>
  <conditionalFormatting sqref="F9:F16">
    <cfRule type="cellIs" dxfId="36" priority="12" stopIfTrue="1" operator="greaterThan">
      <formula>0</formula>
    </cfRule>
  </conditionalFormatting>
  <conditionalFormatting sqref="F16">
    <cfRule type="cellIs" dxfId="35" priority="13" stopIfTrue="1" operator="lessThan">
      <formula>0</formula>
    </cfRule>
  </conditionalFormatting>
  <conditionalFormatting sqref="F18:F24">
    <cfRule type="cellIs" dxfId="34" priority="10" stopIfTrue="1" operator="greaterThan">
      <formula>0</formula>
    </cfRule>
  </conditionalFormatting>
  <conditionalFormatting sqref="F24">
    <cfRule type="cellIs" dxfId="33" priority="11" stopIfTrue="1" operator="lessThan">
      <formula>0</formula>
    </cfRule>
  </conditionalFormatting>
  <conditionalFormatting sqref="F26:F31">
    <cfRule type="cellIs" dxfId="32" priority="8" stopIfTrue="1" operator="greaterThan">
      <formula>0</formula>
    </cfRule>
  </conditionalFormatting>
  <conditionalFormatting sqref="F31">
    <cfRule type="cellIs" dxfId="31" priority="9" stopIfTrue="1" operator="lessThan">
      <formula>0</formula>
    </cfRule>
  </conditionalFormatting>
  <conditionalFormatting sqref="F34:F38">
    <cfRule type="cellIs" dxfId="30" priority="6" stopIfTrue="1" operator="greaterThan">
      <formula>0</formula>
    </cfRule>
  </conditionalFormatting>
  <conditionalFormatting sqref="F38">
    <cfRule type="cellIs" dxfId="29" priority="7" stopIfTrue="1" operator="lessThan">
      <formula>0</formula>
    </cfRule>
  </conditionalFormatting>
  <conditionalFormatting sqref="F41:F45">
    <cfRule type="cellIs" dxfId="28" priority="2" stopIfTrue="1" operator="greaterThan">
      <formula>0</formula>
    </cfRule>
  </conditionalFormatting>
  <conditionalFormatting sqref="F45">
    <cfRule type="cellIs" dxfId="27" priority="5" stopIfTrue="1" operator="lessThan">
      <formula>0</formula>
    </cfRule>
  </conditionalFormatting>
  <conditionalFormatting sqref="G15">
    <cfRule type="cellIs" dxfId="26" priority="15" stopIfTrue="1" operator="greaterThan">
      <formula>0</formula>
    </cfRule>
  </conditionalFormatting>
  <dataValidations count="7">
    <dataValidation type="decimal" allowBlank="1" showInputMessage="1" showErrorMessage="1" sqref="E16 E24 E31 E38 E45" xr:uid="{30CD1C22-DD20-4CA1-BB1F-3EE808708BB9}">
      <formula1>-1</formula1>
      <formula2>1</formula2>
    </dataValidation>
    <dataValidation type="decimal" operator="lessThanOrEqual" allowBlank="1" showInputMessage="1" showErrorMessage="1" sqref="E46" xr:uid="{B4672D10-235F-46B0-965A-836BA7774B78}">
      <formula1>0</formula1>
    </dataValidation>
    <dataValidation operator="greaterThan" allowBlank="1" showInputMessage="1" showErrorMessage="1" sqref="C9 C40 C33 C26 F26 F33 C12 F40" xr:uid="{015B3229-5155-46D2-98EF-334845B15560}"/>
    <dataValidation type="list" allowBlank="1" showInputMessage="1" showErrorMessage="1" sqref="C4:E4" xr:uid="{7BF7D2FF-2A73-4DAC-A18D-C917509F5343}">
      <formula1>$C$66:$C$76</formula1>
    </dataValidation>
    <dataValidation type="decimal" operator="greaterThanOrEqual" allowBlank="1" showInputMessage="1" showErrorMessage="1" sqref="E27 E41 E34 E10:E12" xr:uid="{079D67EF-3B39-485E-B385-465039FB74C2}">
      <formula1>0</formula1>
    </dataValidation>
    <dataValidation type="decimal" operator="greaterThan" allowBlank="1" showInputMessage="1" showErrorMessage="1" sqref="E29 E26 E36 E33 E22 E18:E20 E43 E14 E40 E9 C20" xr:uid="{42D693FC-D0C7-4DF8-BC77-37E7D3B280C3}">
      <formula1>0</formula1>
    </dataValidation>
    <dataValidation type="list" allowBlank="1" showInputMessage="1" showErrorMessage="1" sqref="D18:D20" xr:uid="{6B71CA8E-75E7-4FF0-B4DA-12C83F468A56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A2CAE-5118-49AC-ABDF-19CC370995CF}">
  <sheetPr>
    <pageSetUpPr fitToPage="1"/>
  </sheetPr>
  <dimension ref="A1:Q142"/>
  <sheetViews>
    <sheetView tabSelected="1" workbookViewId="0">
      <selection activeCell="C5" sqref="C5:E5"/>
    </sheetView>
  </sheetViews>
  <sheetFormatPr baseColWidth="10" defaultColWidth="11.42578125" defaultRowHeight="12.75" x14ac:dyDescent="0.2"/>
  <cols>
    <col min="1" max="1" width="2.140625" style="216" customWidth="1"/>
    <col min="2" max="2" width="35.42578125" style="215" customWidth="1"/>
    <col min="3" max="3" width="7.5703125" style="215" customWidth="1"/>
    <col min="4" max="4" width="8" style="215" bestFit="1" customWidth="1"/>
    <col min="5" max="5" width="11.85546875" style="215" bestFit="1" customWidth="1"/>
    <col min="6" max="6" width="11.7109375" style="215" bestFit="1" customWidth="1"/>
    <col min="7" max="7" width="25.7109375" style="215" bestFit="1" customWidth="1"/>
    <col min="8" max="17" width="11.42578125" style="214" customWidth="1"/>
    <col min="18" max="18" width="11.42578125" style="213" customWidth="1"/>
    <col min="19" max="16384" width="11.42578125" style="213"/>
  </cols>
  <sheetData>
    <row r="1" spans="1:16" s="213" customFormat="1" ht="4.5" customHeight="1" x14ac:dyDescent="0.2">
      <c r="A1" s="217"/>
      <c r="B1" s="218"/>
      <c r="C1" s="218"/>
      <c r="D1" s="218"/>
      <c r="E1" s="218"/>
      <c r="F1" s="218"/>
      <c r="G1" s="218"/>
    </row>
    <row r="2" spans="1:16" s="213" customFormat="1" ht="15" customHeight="1" x14ac:dyDescent="0.2">
      <c r="A2" s="217"/>
      <c r="B2" s="319" t="s">
        <v>112</v>
      </c>
      <c r="C2" s="320"/>
      <c r="D2" s="320"/>
      <c r="E2" s="320"/>
      <c r="F2" s="321"/>
      <c r="G2" s="321"/>
    </row>
    <row r="3" spans="1:16" s="213" customFormat="1" ht="15" customHeight="1" x14ac:dyDescent="0.2">
      <c r="A3" s="295"/>
      <c r="B3" s="320"/>
      <c r="C3" s="320"/>
      <c r="D3" s="320"/>
      <c r="E3" s="320"/>
      <c r="F3" s="322"/>
      <c r="G3" s="322"/>
    </row>
    <row r="4" spans="1:16" s="213" customFormat="1" ht="15" customHeight="1" x14ac:dyDescent="0.2">
      <c r="A4" s="217"/>
      <c r="B4" s="294" t="s">
        <v>113</v>
      </c>
      <c r="C4" s="323" t="s">
        <v>146</v>
      </c>
      <c r="D4" s="323"/>
      <c r="E4" s="324"/>
      <c r="F4" s="293"/>
      <c r="G4" s="292"/>
    </row>
    <row r="5" spans="1:16" s="213" customFormat="1" ht="15" customHeight="1" x14ac:dyDescent="0.2">
      <c r="A5" s="217"/>
      <c r="B5" s="291" t="s">
        <v>3</v>
      </c>
      <c r="C5" s="325" t="s">
        <v>187</v>
      </c>
      <c r="D5" s="326"/>
      <c r="E5" s="326"/>
      <c r="F5" s="290"/>
      <c r="G5" s="289"/>
    </row>
    <row r="6" spans="1:16" s="213" customFormat="1" ht="43.5" customHeight="1" x14ac:dyDescent="0.2">
      <c r="A6" s="217"/>
      <c r="B6" s="288" t="s">
        <v>4</v>
      </c>
      <c r="C6" s="327" t="s">
        <v>186</v>
      </c>
      <c r="D6" s="328"/>
      <c r="E6" s="329"/>
      <c r="F6" s="256" t="s">
        <v>5</v>
      </c>
      <c r="G6" s="89" t="str">
        <f>[1]Gerät!G7</f>
        <v>[Name des Bieters]</v>
      </c>
    </row>
    <row r="7" spans="1:16" s="213" customFormat="1" ht="4.5" customHeight="1" thickBot="1" x14ac:dyDescent="0.25">
      <c r="A7" s="217"/>
      <c r="B7" s="218"/>
      <c r="C7" s="218"/>
      <c r="D7" s="218"/>
      <c r="E7" s="218"/>
      <c r="F7" s="218"/>
      <c r="G7" s="218"/>
    </row>
    <row r="8" spans="1:16" s="213" customFormat="1" ht="15" customHeight="1" x14ac:dyDescent="0.2">
      <c r="A8" s="235">
        <v>1</v>
      </c>
      <c r="B8" s="272" t="s">
        <v>114</v>
      </c>
      <c r="C8" s="271" t="s">
        <v>115</v>
      </c>
      <c r="D8" s="271" t="s">
        <v>116</v>
      </c>
      <c r="E8" s="271" t="s">
        <v>10</v>
      </c>
      <c r="F8" s="271" t="s">
        <v>11</v>
      </c>
      <c r="G8" s="270" t="s">
        <v>12</v>
      </c>
    </row>
    <row r="9" spans="1:16" s="213" customFormat="1" ht="15" customHeight="1" x14ac:dyDescent="0.2">
      <c r="A9" s="235">
        <v>2</v>
      </c>
      <c r="B9" s="269" t="s">
        <v>117</v>
      </c>
      <c r="C9" s="268"/>
      <c r="D9" s="267" t="s">
        <v>108</v>
      </c>
      <c r="E9" s="287"/>
      <c r="F9" s="255">
        <f>E9</f>
        <v>0</v>
      </c>
      <c r="G9" s="286"/>
    </row>
    <row r="10" spans="1:16" s="213" customFormat="1" ht="15" customHeight="1" x14ac:dyDescent="0.2">
      <c r="A10" s="235">
        <v>3</v>
      </c>
      <c r="B10" s="285" t="s">
        <v>118</v>
      </c>
      <c r="C10" s="153"/>
      <c r="D10" s="267" t="s">
        <v>119</v>
      </c>
      <c r="E10" s="255">
        <f>C10*$E$9</f>
        <v>0</v>
      </c>
      <c r="F10" s="255">
        <f>E10</f>
        <v>0</v>
      </c>
      <c r="G10" s="262"/>
    </row>
    <row r="11" spans="1:16" s="213" customFormat="1" ht="15" customHeight="1" x14ac:dyDescent="0.2">
      <c r="A11" s="235">
        <v>4</v>
      </c>
      <c r="B11" s="285" t="s">
        <v>120</v>
      </c>
      <c r="C11" s="56"/>
      <c r="D11" s="267" t="s">
        <v>119</v>
      </c>
      <c r="E11" s="255">
        <f>C11*$E$9</f>
        <v>0</v>
      </c>
      <c r="F11" s="255">
        <f>E11</f>
        <v>0</v>
      </c>
      <c r="G11" s="262"/>
    </row>
    <row r="12" spans="1:16" s="213" customFormat="1" ht="15" customHeight="1" thickBot="1" x14ac:dyDescent="0.25">
      <c r="A12" s="235">
        <v>5</v>
      </c>
      <c r="B12" s="265" t="s">
        <v>121</v>
      </c>
      <c r="C12" s="284"/>
      <c r="D12" s="264" t="s">
        <v>122</v>
      </c>
      <c r="E12" s="283"/>
      <c r="F12" s="263">
        <f>E12</f>
        <v>0</v>
      </c>
      <c r="G12" s="282"/>
    </row>
    <row r="13" spans="1:16" s="213" customFormat="1" ht="15" customHeight="1" thickTop="1" x14ac:dyDescent="0.2">
      <c r="A13" s="235">
        <v>6</v>
      </c>
      <c r="B13" s="261" t="s">
        <v>123</v>
      </c>
      <c r="C13" s="260"/>
      <c r="D13" s="259"/>
      <c r="E13" s="258"/>
      <c r="F13" s="255">
        <f>SUM(F9:F12)</f>
        <v>0</v>
      </c>
      <c r="G13" s="257" t="s">
        <v>124</v>
      </c>
    </row>
    <row r="14" spans="1:16" s="213" customFormat="1" ht="15" customHeight="1" thickBot="1" x14ac:dyDescent="0.25">
      <c r="A14" s="235">
        <v>7</v>
      </c>
      <c r="B14" s="253" t="s">
        <v>125</v>
      </c>
      <c r="C14" s="252"/>
      <c r="D14" s="256"/>
      <c r="E14" s="159"/>
      <c r="F14" s="255">
        <f>E14*F13</f>
        <v>0</v>
      </c>
      <c r="G14" s="281" t="s">
        <v>126</v>
      </c>
    </row>
    <row r="15" spans="1:16" s="213" customFormat="1" ht="15" customHeight="1" x14ac:dyDescent="0.2">
      <c r="A15" s="235">
        <v>8</v>
      </c>
      <c r="B15" s="253" t="s">
        <v>27</v>
      </c>
      <c r="C15" s="252"/>
      <c r="D15" s="251"/>
      <c r="E15" s="23"/>
      <c r="F15" s="250">
        <f>F13+F14</f>
        <v>0</v>
      </c>
      <c r="G15" s="249" t="str">
        <f>IF(F13=0,"",(F15+F16))</f>
        <v/>
      </c>
    </row>
    <row r="16" spans="1:16" s="213" customFormat="1" ht="15" customHeight="1" thickBot="1" x14ac:dyDescent="0.25">
      <c r="A16" s="235">
        <v>9</v>
      </c>
      <c r="B16" s="253" t="s">
        <v>37</v>
      </c>
      <c r="C16" s="247" t="s">
        <v>30</v>
      </c>
      <c r="D16" s="246"/>
      <c r="E16" s="159"/>
      <c r="F16" s="250">
        <f>F15*E16</f>
        <v>0</v>
      </c>
      <c r="G16" s="244" t="s">
        <v>127</v>
      </c>
      <c r="H16" s="222"/>
      <c r="I16" s="222"/>
      <c r="J16" s="222"/>
      <c r="K16" s="222"/>
      <c r="L16" s="222"/>
      <c r="M16" s="222"/>
      <c r="N16" s="222"/>
      <c r="O16" s="222"/>
      <c r="P16" s="222"/>
    </row>
    <row r="17" spans="1:16" s="213" customFormat="1" ht="15" customHeight="1" x14ac:dyDescent="0.2">
      <c r="A17" s="235">
        <v>10</v>
      </c>
      <c r="B17" s="272" t="s">
        <v>128</v>
      </c>
      <c r="C17" s="271" t="s">
        <v>115</v>
      </c>
      <c r="D17" s="271" t="s">
        <v>116</v>
      </c>
      <c r="E17" s="271" t="s">
        <v>10</v>
      </c>
      <c r="F17" s="271" t="s">
        <v>11</v>
      </c>
      <c r="G17" s="270" t="s">
        <v>12</v>
      </c>
    </row>
    <row r="18" spans="1:16" s="213" customFormat="1" ht="15" customHeight="1" x14ac:dyDescent="0.2">
      <c r="A18" s="235">
        <v>11</v>
      </c>
      <c r="B18" s="278" t="s">
        <v>129</v>
      </c>
      <c r="C18" s="205"/>
      <c r="D18" s="280"/>
      <c r="E18" s="279"/>
      <c r="F18" s="255">
        <f>C18*E18</f>
        <v>0</v>
      </c>
      <c r="G18" s="262"/>
    </row>
    <row r="19" spans="1:16" s="213" customFormat="1" ht="15" customHeight="1" x14ac:dyDescent="0.2">
      <c r="A19" s="235">
        <v>12</v>
      </c>
      <c r="B19" s="278" t="s">
        <v>130</v>
      </c>
      <c r="C19" s="205"/>
      <c r="D19" s="280"/>
      <c r="E19" s="279"/>
      <c r="F19" s="255">
        <f>C19*E19</f>
        <v>0</v>
      </c>
      <c r="G19" s="262"/>
    </row>
    <row r="20" spans="1:16" s="213" customFormat="1" ht="15" customHeight="1" thickBot="1" x14ac:dyDescent="0.25">
      <c r="A20" s="235">
        <v>13</v>
      </c>
      <c r="B20" s="278" t="s">
        <v>131</v>
      </c>
      <c r="C20" s="206"/>
      <c r="D20" s="277"/>
      <c r="E20" s="276"/>
      <c r="F20" s="263">
        <f>C20*E20</f>
        <v>0</v>
      </c>
      <c r="G20" s="262"/>
    </row>
    <row r="21" spans="1:16" s="213" customFormat="1" ht="15" customHeight="1" thickTop="1" x14ac:dyDescent="0.2">
      <c r="A21" s="235">
        <v>14</v>
      </c>
      <c r="B21" s="275" t="s">
        <v>123</v>
      </c>
      <c r="C21" s="260"/>
      <c r="D21" s="259"/>
      <c r="E21" s="258"/>
      <c r="F21" s="255">
        <f>SUM(F18:F20)</f>
        <v>0</v>
      </c>
      <c r="G21" s="257" t="s">
        <v>132</v>
      </c>
    </row>
    <row r="22" spans="1:16" s="213" customFormat="1" ht="15" customHeight="1" thickBot="1" x14ac:dyDescent="0.25">
      <c r="A22" s="235">
        <v>15</v>
      </c>
      <c r="B22" s="274" t="s">
        <v>24</v>
      </c>
      <c r="C22" s="252"/>
      <c r="D22" s="256"/>
      <c r="E22" s="21"/>
      <c r="F22" s="255">
        <f>E22*F21</f>
        <v>0</v>
      </c>
      <c r="G22" s="254" t="str">
        <f>$G$14</f>
        <v>bezogen auf kalk. Selbstkosten</v>
      </c>
    </row>
    <row r="23" spans="1:16" s="213" customFormat="1" ht="15" customHeight="1" x14ac:dyDescent="0.2">
      <c r="A23" s="235">
        <v>16</v>
      </c>
      <c r="B23" s="253" t="s">
        <v>27</v>
      </c>
      <c r="C23" s="252"/>
      <c r="D23" s="251"/>
      <c r="E23" s="23"/>
      <c r="F23" s="250">
        <f>F21+F22</f>
        <v>0</v>
      </c>
      <c r="G23" s="273" t="str">
        <f>IF(F21=0,"",(F23+F24))</f>
        <v/>
      </c>
    </row>
    <row r="24" spans="1:16" s="213" customFormat="1" ht="15" customHeight="1" thickBot="1" x14ac:dyDescent="0.25">
      <c r="A24" s="235">
        <v>17</v>
      </c>
      <c r="B24" s="253" t="s">
        <v>37</v>
      </c>
      <c r="C24" s="247" t="s">
        <v>30</v>
      </c>
      <c r="D24" s="246"/>
      <c r="E24" s="159"/>
      <c r="F24" s="250">
        <f>F23*E24</f>
        <v>0</v>
      </c>
      <c r="G24" s="244" t="s">
        <v>133</v>
      </c>
      <c r="H24" s="222"/>
      <c r="I24" s="222"/>
      <c r="J24" s="222"/>
      <c r="K24" s="222"/>
      <c r="L24" s="222"/>
      <c r="M24" s="222"/>
      <c r="N24" s="222"/>
      <c r="O24" s="222"/>
      <c r="P24" s="222"/>
    </row>
    <row r="25" spans="1:16" s="213" customFormat="1" ht="15" customHeight="1" x14ac:dyDescent="0.2">
      <c r="A25" s="235">
        <v>18</v>
      </c>
      <c r="B25" s="272" t="s">
        <v>134</v>
      </c>
      <c r="C25" s="271" t="s">
        <v>115</v>
      </c>
      <c r="D25" s="271" t="s">
        <v>116</v>
      </c>
      <c r="E25" s="271" t="s">
        <v>10</v>
      </c>
      <c r="F25" s="271" t="s">
        <v>11</v>
      </c>
      <c r="G25" s="270" t="s">
        <v>12</v>
      </c>
    </row>
    <row r="26" spans="1:16" s="213" customFormat="1" ht="15" customHeight="1" x14ac:dyDescent="0.2">
      <c r="A26" s="235">
        <v>19</v>
      </c>
      <c r="B26" s="269" t="s">
        <v>135</v>
      </c>
      <c r="C26" s="268"/>
      <c r="D26" s="267" t="s">
        <v>108</v>
      </c>
      <c r="E26" s="255">
        <f>$E$9</f>
        <v>0</v>
      </c>
      <c r="F26" s="255"/>
      <c r="G26" s="262"/>
    </row>
    <row r="27" spans="1:16" s="213" customFormat="1" ht="15" customHeight="1" thickBot="1" x14ac:dyDescent="0.25">
      <c r="A27" s="235">
        <v>20</v>
      </c>
      <c r="B27" s="265" t="s">
        <v>136</v>
      </c>
      <c r="C27" s="165"/>
      <c r="D27" s="264" t="s">
        <v>137</v>
      </c>
      <c r="E27" s="263">
        <f>E26*C27/100</f>
        <v>0</v>
      </c>
      <c r="F27" s="263">
        <f>E27</f>
        <v>0</v>
      </c>
      <c r="G27" s="262"/>
    </row>
    <row r="28" spans="1:16" s="213" customFormat="1" ht="15" customHeight="1" thickTop="1" x14ac:dyDescent="0.2">
      <c r="A28" s="235">
        <v>21</v>
      </c>
      <c r="B28" s="261" t="s">
        <v>123</v>
      </c>
      <c r="C28" s="260"/>
      <c r="D28" s="259"/>
      <c r="E28" s="258"/>
      <c r="F28" s="255">
        <f>SUM(F26:F27)</f>
        <v>0</v>
      </c>
      <c r="G28" s="257" t="s">
        <v>138</v>
      </c>
    </row>
    <row r="29" spans="1:16" s="213" customFormat="1" ht="15" customHeight="1" thickBot="1" x14ac:dyDescent="0.25">
      <c r="A29" s="235">
        <v>22</v>
      </c>
      <c r="B29" s="253" t="s">
        <v>24</v>
      </c>
      <c r="C29" s="252"/>
      <c r="D29" s="256"/>
      <c r="E29" s="21"/>
      <c r="F29" s="255">
        <f>E29*F28</f>
        <v>0</v>
      </c>
      <c r="G29" s="254" t="str">
        <f>$G$14</f>
        <v>bezogen auf kalk. Selbstkosten</v>
      </c>
    </row>
    <row r="30" spans="1:16" s="213" customFormat="1" ht="15" customHeight="1" x14ac:dyDescent="0.2">
      <c r="A30" s="235">
        <v>23</v>
      </c>
      <c r="B30" s="253" t="s">
        <v>27</v>
      </c>
      <c r="C30" s="252"/>
      <c r="D30" s="251"/>
      <c r="E30" s="23"/>
      <c r="F30" s="250">
        <f>F28+F29</f>
        <v>0</v>
      </c>
      <c r="G30" s="249" t="str">
        <f>IF(F28=0,"",(F30+F31))</f>
        <v/>
      </c>
    </row>
    <row r="31" spans="1:16" s="213" customFormat="1" ht="15" customHeight="1" thickBot="1" x14ac:dyDescent="0.25">
      <c r="A31" s="235">
        <v>24</v>
      </c>
      <c r="B31" s="253" t="s">
        <v>37</v>
      </c>
      <c r="C31" s="247" t="s">
        <v>30</v>
      </c>
      <c r="D31" s="246"/>
      <c r="E31" s="159"/>
      <c r="F31" s="250">
        <f>F30*E31</f>
        <v>0</v>
      </c>
      <c r="G31" s="244" t="s">
        <v>127</v>
      </c>
      <c r="H31" s="222"/>
      <c r="I31" s="222"/>
      <c r="J31" s="222"/>
      <c r="K31" s="222"/>
      <c r="L31" s="222"/>
      <c r="M31" s="222"/>
      <c r="N31" s="222"/>
      <c r="O31" s="222"/>
      <c r="P31" s="222"/>
    </row>
    <row r="32" spans="1:16" s="213" customFormat="1" ht="15" customHeight="1" x14ac:dyDescent="0.2">
      <c r="A32" s="235">
        <v>25</v>
      </c>
      <c r="B32" s="272" t="s">
        <v>139</v>
      </c>
      <c r="C32" s="271" t="s">
        <v>115</v>
      </c>
      <c r="D32" s="271" t="s">
        <v>116</v>
      </c>
      <c r="E32" s="271" t="s">
        <v>10</v>
      </c>
      <c r="F32" s="271" t="s">
        <v>11</v>
      </c>
      <c r="G32" s="270" t="s">
        <v>12</v>
      </c>
    </row>
    <row r="33" spans="1:16" s="213" customFormat="1" ht="15" customHeight="1" x14ac:dyDescent="0.2">
      <c r="A33" s="235">
        <v>26</v>
      </c>
      <c r="B33" s="269" t="s">
        <v>135</v>
      </c>
      <c r="C33" s="268"/>
      <c r="D33" s="267" t="s">
        <v>108</v>
      </c>
      <c r="E33" s="255">
        <f>$E$9</f>
        <v>0</v>
      </c>
      <c r="F33" s="266"/>
      <c r="G33" s="262"/>
    </row>
    <row r="34" spans="1:16" s="213" customFormat="1" ht="15" customHeight="1" thickBot="1" x14ac:dyDescent="0.25">
      <c r="A34" s="235">
        <v>27</v>
      </c>
      <c r="B34" s="265" t="s">
        <v>140</v>
      </c>
      <c r="C34" s="165"/>
      <c r="D34" s="264" t="s">
        <v>137</v>
      </c>
      <c r="E34" s="263">
        <f>E33*C34/100</f>
        <v>0</v>
      </c>
      <c r="F34" s="263">
        <f>E34</f>
        <v>0</v>
      </c>
      <c r="G34" s="262"/>
    </row>
    <row r="35" spans="1:16" s="213" customFormat="1" ht="15" customHeight="1" thickTop="1" x14ac:dyDescent="0.2">
      <c r="A35" s="235">
        <v>28</v>
      </c>
      <c r="B35" s="261" t="s">
        <v>123</v>
      </c>
      <c r="C35" s="260"/>
      <c r="D35" s="259"/>
      <c r="E35" s="258"/>
      <c r="F35" s="255">
        <f>SUM(F33:F34)</f>
        <v>0</v>
      </c>
      <c r="G35" s="257" t="s">
        <v>138</v>
      </c>
    </row>
    <row r="36" spans="1:16" s="213" customFormat="1" ht="17.25" customHeight="1" thickBot="1" x14ac:dyDescent="0.25">
      <c r="A36" s="235">
        <v>29</v>
      </c>
      <c r="B36" s="253" t="s">
        <v>24</v>
      </c>
      <c r="C36" s="252"/>
      <c r="D36" s="256"/>
      <c r="E36" s="21"/>
      <c r="F36" s="255">
        <f>E36*F35</f>
        <v>0</v>
      </c>
      <c r="G36" s="254" t="str">
        <f>$G$14</f>
        <v>bezogen auf kalk. Selbstkosten</v>
      </c>
    </row>
    <row r="37" spans="1:16" s="213" customFormat="1" ht="15" customHeight="1" x14ac:dyDescent="0.2">
      <c r="A37" s="235">
        <v>30</v>
      </c>
      <c r="B37" s="253" t="s">
        <v>27</v>
      </c>
      <c r="C37" s="252"/>
      <c r="D37" s="251"/>
      <c r="E37" s="23"/>
      <c r="F37" s="250">
        <f>F35+F36</f>
        <v>0</v>
      </c>
      <c r="G37" s="249" t="str">
        <f>IF(F35=0,"",(F37+F38))</f>
        <v/>
      </c>
    </row>
    <row r="38" spans="1:16" s="213" customFormat="1" ht="15" customHeight="1" thickBot="1" x14ac:dyDescent="0.25">
      <c r="A38" s="235">
        <v>31</v>
      </c>
      <c r="B38" s="253" t="s">
        <v>37</v>
      </c>
      <c r="C38" s="247" t="s">
        <v>30</v>
      </c>
      <c r="D38" s="246"/>
      <c r="E38" s="159"/>
      <c r="F38" s="250">
        <f>F37*E38</f>
        <v>0</v>
      </c>
      <c r="G38" s="244" t="s">
        <v>127</v>
      </c>
      <c r="H38" s="222"/>
      <c r="I38" s="222"/>
      <c r="J38" s="222"/>
      <c r="K38" s="222"/>
      <c r="L38" s="222"/>
      <c r="M38" s="222"/>
      <c r="N38" s="222"/>
      <c r="O38" s="222"/>
      <c r="P38" s="222"/>
    </row>
    <row r="39" spans="1:16" s="213" customFormat="1" ht="15" customHeight="1" x14ac:dyDescent="0.2">
      <c r="A39" s="235">
        <v>32</v>
      </c>
      <c r="B39" s="272" t="s">
        <v>141</v>
      </c>
      <c r="C39" s="271" t="s">
        <v>115</v>
      </c>
      <c r="D39" s="271" t="s">
        <v>116</v>
      </c>
      <c r="E39" s="271" t="s">
        <v>10</v>
      </c>
      <c r="F39" s="271" t="s">
        <v>11</v>
      </c>
      <c r="G39" s="270" t="s">
        <v>12</v>
      </c>
    </row>
    <row r="40" spans="1:16" s="213" customFormat="1" ht="15" customHeight="1" x14ac:dyDescent="0.2">
      <c r="A40" s="235">
        <v>33</v>
      </c>
      <c r="B40" s="269" t="s">
        <v>135</v>
      </c>
      <c r="C40" s="268"/>
      <c r="D40" s="267" t="s">
        <v>108</v>
      </c>
      <c r="E40" s="255">
        <f>$E$9</f>
        <v>0</v>
      </c>
      <c r="F40" s="266"/>
      <c r="G40" s="262"/>
    </row>
    <row r="41" spans="1:16" s="213" customFormat="1" ht="15" customHeight="1" thickBot="1" x14ac:dyDescent="0.25">
      <c r="A41" s="235">
        <v>34</v>
      </c>
      <c r="B41" s="265" t="s">
        <v>142</v>
      </c>
      <c r="C41" s="165"/>
      <c r="D41" s="264" t="s">
        <v>137</v>
      </c>
      <c r="E41" s="263">
        <f>E40*C41/100</f>
        <v>0</v>
      </c>
      <c r="F41" s="263">
        <f>E41</f>
        <v>0</v>
      </c>
      <c r="G41" s="262"/>
    </row>
    <row r="42" spans="1:16" s="213" customFormat="1" ht="15" customHeight="1" thickTop="1" x14ac:dyDescent="0.2">
      <c r="A42" s="235">
        <v>35</v>
      </c>
      <c r="B42" s="261" t="s">
        <v>123</v>
      </c>
      <c r="C42" s="260"/>
      <c r="D42" s="259"/>
      <c r="E42" s="258"/>
      <c r="F42" s="255">
        <f>SUM(F40:F41)</f>
        <v>0</v>
      </c>
      <c r="G42" s="257" t="s">
        <v>138</v>
      </c>
    </row>
    <row r="43" spans="1:16" s="213" customFormat="1" ht="17.25" customHeight="1" thickBot="1" x14ac:dyDescent="0.25">
      <c r="A43" s="235">
        <v>36</v>
      </c>
      <c r="B43" s="253" t="s">
        <v>24</v>
      </c>
      <c r="C43" s="252"/>
      <c r="D43" s="256"/>
      <c r="E43" s="21"/>
      <c r="F43" s="255">
        <f>E43*F42</f>
        <v>0</v>
      </c>
      <c r="G43" s="254" t="str">
        <f>$G$14</f>
        <v>bezogen auf kalk. Selbstkosten</v>
      </c>
    </row>
    <row r="44" spans="1:16" s="213" customFormat="1" ht="15" customHeight="1" x14ac:dyDescent="0.2">
      <c r="A44" s="235">
        <v>37</v>
      </c>
      <c r="B44" s="253" t="s">
        <v>27</v>
      </c>
      <c r="C44" s="252"/>
      <c r="D44" s="251"/>
      <c r="E44" s="23"/>
      <c r="F44" s="250">
        <f>F42+F43</f>
        <v>0</v>
      </c>
      <c r="G44" s="249" t="str">
        <f>IF(F42=0,"",(F44+F45))</f>
        <v/>
      </c>
    </row>
    <row r="45" spans="1:16" s="213" customFormat="1" ht="15" customHeight="1" thickBot="1" x14ac:dyDescent="0.25">
      <c r="A45" s="235">
        <v>38</v>
      </c>
      <c r="B45" s="248" t="s">
        <v>37</v>
      </c>
      <c r="C45" s="247" t="s">
        <v>30</v>
      </c>
      <c r="D45" s="246"/>
      <c r="E45" s="204"/>
      <c r="F45" s="245">
        <f>F44*E45</f>
        <v>0</v>
      </c>
      <c r="G45" s="244" t="s">
        <v>127</v>
      </c>
      <c r="H45" s="222"/>
      <c r="I45" s="222"/>
      <c r="J45" s="222"/>
      <c r="K45" s="222"/>
      <c r="L45" s="222"/>
      <c r="M45" s="222"/>
      <c r="N45" s="222"/>
      <c r="O45" s="222"/>
      <c r="P45" s="222"/>
    </row>
    <row r="46" spans="1:16" s="213" customFormat="1" x14ac:dyDescent="0.2">
      <c r="A46" s="235">
        <v>39</v>
      </c>
      <c r="B46" s="131" t="s">
        <v>86</v>
      </c>
      <c r="C46" s="231"/>
      <c r="D46" s="232"/>
      <c r="E46" s="231"/>
      <c r="F46" s="230"/>
      <c r="G46" s="229"/>
    </row>
    <row r="47" spans="1:16" s="213" customFormat="1" ht="15" customHeight="1" x14ac:dyDescent="0.2">
      <c r="A47" s="235">
        <v>40</v>
      </c>
      <c r="B47" s="226" t="s">
        <v>143</v>
      </c>
      <c r="C47" s="231"/>
      <c r="D47" s="232"/>
      <c r="E47" s="231"/>
      <c r="F47" s="243"/>
      <c r="G47" s="242" t="s">
        <v>87</v>
      </c>
    </row>
    <row r="48" spans="1:16" s="213" customFormat="1" ht="15" customHeight="1" x14ac:dyDescent="0.2">
      <c r="A48" s="235">
        <v>41</v>
      </c>
      <c r="B48" s="236" t="s">
        <v>144</v>
      </c>
      <c r="C48" s="231"/>
      <c r="D48" s="232"/>
      <c r="E48" s="231"/>
      <c r="F48" s="230"/>
      <c r="G48" s="229"/>
    </row>
    <row r="49" spans="1:17" s="214" customFormat="1" x14ac:dyDescent="0.2">
      <c r="A49" s="241">
        <v>42</v>
      </c>
      <c r="B49" s="177" t="s">
        <v>145</v>
      </c>
      <c r="C49" s="239"/>
      <c r="D49" s="240"/>
      <c r="E49" s="239"/>
      <c r="F49" s="237"/>
      <c r="G49" s="237"/>
    </row>
    <row r="50" spans="1:17" s="214" customFormat="1" ht="3" customHeight="1" x14ac:dyDescent="0.2">
      <c r="A50" s="241"/>
      <c r="B50" s="177"/>
      <c r="C50" s="239"/>
      <c r="D50" s="240"/>
      <c r="E50" s="239"/>
      <c r="F50" s="238"/>
      <c r="G50" s="237"/>
    </row>
    <row r="51" spans="1:17" ht="3" customHeight="1" x14ac:dyDescent="0.2">
      <c r="A51" s="235"/>
      <c r="B51" s="236"/>
      <c r="C51" s="231"/>
      <c r="D51" s="232"/>
      <c r="E51" s="231"/>
      <c r="F51" s="224"/>
      <c r="G51" s="224"/>
      <c r="H51" s="213"/>
      <c r="I51" s="213"/>
      <c r="J51" s="213"/>
      <c r="K51" s="213"/>
      <c r="L51" s="213"/>
      <c r="M51" s="213"/>
      <c r="N51" s="213"/>
      <c r="O51" s="213"/>
      <c r="P51" s="213"/>
      <c r="Q51" s="213"/>
    </row>
    <row r="52" spans="1:17" ht="3" customHeight="1" x14ac:dyDescent="0.2">
      <c r="A52" s="235"/>
      <c r="B52" s="234"/>
      <c r="C52" s="218"/>
      <c r="D52" s="218"/>
      <c r="E52" s="218"/>
      <c r="F52" s="218"/>
      <c r="G52" s="218"/>
      <c r="H52" s="213"/>
      <c r="I52" s="213"/>
      <c r="J52" s="213"/>
      <c r="K52" s="213"/>
      <c r="L52" s="213"/>
      <c r="M52" s="213"/>
      <c r="N52" s="213"/>
      <c r="O52" s="213"/>
      <c r="P52" s="213"/>
      <c r="Q52" s="213"/>
    </row>
    <row r="53" spans="1:17" ht="3" customHeight="1" x14ac:dyDescent="0.2">
      <c r="A53" s="217"/>
      <c r="B53" s="230"/>
      <c r="C53" s="231"/>
      <c r="D53" s="232"/>
      <c r="E53" s="231"/>
      <c r="F53" s="226"/>
      <c r="G53" s="226"/>
      <c r="H53" s="213"/>
      <c r="I53" s="213"/>
      <c r="J53" s="213"/>
      <c r="K53" s="213"/>
      <c r="L53" s="213"/>
      <c r="M53" s="213"/>
      <c r="N53" s="213"/>
      <c r="O53" s="213"/>
      <c r="P53" s="213"/>
      <c r="Q53" s="213"/>
    </row>
    <row r="54" spans="1:17" s="224" customFormat="1" ht="3" customHeight="1" x14ac:dyDescent="0.2">
      <c r="A54" s="226"/>
      <c r="B54" s="233"/>
      <c r="C54" s="231"/>
      <c r="D54" s="232"/>
      <c r="E54" s="231"/>
      <c r="F54" s="230"/>
      <c r="G54" s="229"/>
      <c r="H54" s="225"/>
      <c r="I54" s="225"/>
      <c r="J54" s="225"/>
      <c r="K54" s="225"/>
      <c r="L54" s="225"/>
      <c r="M54" s="225"/>
      <c r="N54" s="225"/>
      <c r="O54" s="225"/>
      <c r="P54" s="225"/>
      <c r="Q54" s="225"/>
    </row>
    <row r="55" spans="1:17" s="224" customFormat="1" ht="3" customHeight="1" x14ac:dyDescent="0.2">
      <c r="A55" s="226"/>
      <c r="B55" s="232"/>
      <c r="C55" s="231"/>
      <c r="D55" s="232"/>
      <c r="E55" s="231"/>
      <c r="F55" s="229"/>
      <c r="G55" s="229"/>
      <c r="H55" s="225"/>
      <c r="I55" s="225"/>
      <c r="J55" s="225"/>
      <c r="K55" s="225"/>
      <c r="L55" s="225"/>
      <c r="M55" s="225"/>
      <c r="N55" s="225"/>
      <c r="O55" s="225"/>
      <c r="P55" s="225"/>
      <c r="Q55" s="225"/>
    </row>
    <row r="56" spans="1:17" s="224" customFormat="1" ht="3" customHeight="1" x14ac:dyDescent="0.2">
      <c r="A56" s="226"/>
      <c r="B56" s="229"/>
      <c r="C56" s="231"/>
      <c r="D56" s="232"/>
      <c r="E56" s="231"/>
      <c r="F56" s="230"/>
      <c r="G56" s="229"/>
      <c r="H56" s="225"/>
      <c r="I56" s="225"/>
      <c r="J56" s="225"/>
      <c r="K56" s="225"/>
      <c r="L56" s="225"/>
      <c r="M56" s="225"/>
      <c r="N56" s="225"/>
      <c r="O56" s="225"/>
      <c r="P56" s="225"/>
      <c r="Q56" s="225"/>
    </row>
    <row r="57" spans="1:17" s="224" customFormat="1" x14ac:dyDescent="0.2">
      <c r="A57" s="226"/>
      <c r="B57" s="227"/>
      <c r="C57" s="227"/>
      <c r="D57" s="227"/>
      <c r="E57" s="228"/>
      <c r="F57" s="227"/>
      <c r="G57" s="227"/>
      <c r="H57" s="225"/>
      <c r="I57" s="225"/>
      <c r="J57" s="225"/>
      <c r="K57" s="225"/>
      <c r="L57" s="225"/>
      <c r="M57" s="225"/>
      <c r="N57" s="225"/>
      <c r="O57" s="225"/>
      <c r="P57" s="225"/>
      <c r="Q57" s="225"/>
    </row>
    <row r="58" spans="1:17" s="224" customFormat="1" x14ac:dyDescent="0.2">
      <c r="A58" s="226"/>
      <c r="B58" s="218"/>
      <c r="C58" s="218"/>
      <c r="D58" s="218"/>
      <c r="E58" s="219"/>
      <c r="F58" s="218"/>
      <c r="G58" s="218"/>
      <c r="H58" s="225"/>
      <c r="I58" s="225"/>
      <c r="J58" s="225"/>
      <c r="K58" s="225"/>
      <c r="L58" s="225"/>
      <c r="M58" s="225"/>
      <c r="N58" s="225"/>
      <c r="O58" s="225"/>
      <c r="P58" s="225"/>
      <c r="Q58" s="225"/>
    </row>
    <row r="59" spans="1:17" s="222" customFormat="1" x14ac:dyDescent="0.2">
      <c r="A59" s="217"/>
      <c r="B59" s="218"/>
      <c r="C59" s="218"/>
      <c r="D59" s="218"/>
      <c r="E59" s="219"/>
      <c r="F59" s="218"/>
      <c r="G59" s="218"/>
      <c r="H59" s="214"/>
      <c r="I59" s="214"/>
      <c r="J59" s="214"/>
      <c r="K59" s="214"/>
      <c r="L59" s="214"/>
      <c r="M59" s="214"/>
      <c r="N59" s="214"/>
      <c r="O59" s="214"/>
      <c r="P59" s="214"/>
      <c r="Q59" s="214"/>
    </row>
    <row r="60" spans="1:17" s="224" customFormat="1" ht="12.75" customHeight="1" x14ac:dyDescent="0.2">
      <c r="A60" s="226"/>
      <c r="B60" s="218"/>
      <c r="C60" s="218"/>
      <c r="D60" s="218"/>
      <c r="E60" s="219"/>
      <c r="F60" s="218"/>
      <c r="G60" s="218"/>
      <c r="H60" s="225"/>
      <c r="I60" s="225"/>
      <c r="J60" s="225"/>
      <c r="K60" s="225"/>
      <c r="L60" s="225"/>
      <c r="M60" s="225"/>
      <c r="N60" s="225"/>
      <c r="O60" s="225"/>
      <c r="P60" s="225"/>
      <c r="Q60" s="225"/>
    </row>
    <row r="61" spans="1:17" s="224" customFormat="1" ht="12.75" customHeight="1" x14ac:dyDescent="0.2">
      <c r="A61" s="226"/>
      <c r="B61" s="218"/>
      <c r="C61" s="218"/>
      <c r="D61" s="218"/>
      <c r="E61" s="219"/>
      <c r="F61" s="218"/>
      <c r="G61" s="218"/>
      <c r="H61" s="225"/>
      <c r="I61" s="225"/>
      <c r="J61" s="225"/>
      <c r="K61" s="225"/>
      <c r="L61" s="225"/>
      <c r="M61" s="225"/>
      <c r="N61" s="225"/>
      <c r="O61" s="225"/>
      <c r="P61" s="225"/>
      <c r="Q61" s="225"/>
    </row>
    <row r="62" spans="1:17" s="224" customFormat="1" ht="12.75" customHeight="1" x14ac:dyDescent="0.2">
      <c r="A62" s="226"/>
      <c r="B62" s="218"/>
      <c r="C62" s="218"/>
      <c r="D62" s="218"/>
      <c r="E62" s="219"/>
      <c r="F62" s="218"/>
      <c r="G62" s="218"/>
      <c r="H62" s="225"/>
      <c r="I62" s="225"/>
      <c r="J62" s="225"/>
      <c r="K62" s="225"/>
      <c r="L62" s="225"/>
      <c r="M62" s="225"/>
      <c r="N62" s="225"/>
      <c r="O62" s="225"/>
      <c r="P62" s="225"/>
      <c r="Q62" s="225"/>
    </row>
    <row r="63" spans="1:17" s="224" customFormat="1" ht="12.75" customHeight="1" x14ac:dyDescent="0.2">
      <c r="A63" s="226"/>
      <c r="B63" s="218"/>
      <c r="C63" s="218"/>
      <c r="D63" s="218"/>
      <c r="E63" s="219"/>
      <c r="F63" s="218"/>
      <c r="G63" s="218"/>
      <c r="H63" s="225"/>
      <c r="I63" s="225"/>
      <c r="J63" s="225"/>
      <c r="K63" s="225"/>
      <c r="L63" s="225"/>
      <c r="M63" s="225"/>
      <c r="N63" s="225"/>
      <c r="O63" s="225"/>
      <c r="P63" s="225"/>
      <c r="Q63" s="225"/>
    </row>
    <row r="64" spans="1:17" x14ac:dyDescent="0.2">
      <c r="A64" s="223"/>
      <c r="B64" s="222"/>
      <c r="C64" s="222"/>
      <c r="D64" s="218"/>
      <c r="E64" s="219"/>
      <c r="F64" s="218"/>
      <c r="G64" s="218"/>
    </row>
    <row r="65" spans="1:17" x14ac:dyDescent="0.2">
      <c r="A65" s="217"/>
      <c r="B65" s="222"/>
      <c r="C65" s="218"/>
      <c r="D65" s="218"/>
      <c r="E65" s="219"/>
      <c r="F65" s="218"/>
      <c r="G65" s="218"/>
    </row>
    <row r="66" spans="1:17" x14ac:dyDescent="0.2">
      <c r="A66" s="221"/>
      <c r="B66" s="218"/>
      <c r="C66" s="218"/>
      <c r="D66" s="218"/>
      <c r="E66" s="219"/>
      <c r="F66" s="218"/>
      <c r="G66" s="218"/>
    </row>
    <row r="67" spans="1:17" x14ac:dyDescent="0.2">
      <c r="A67" s="217"/>
      <c r="B67" s="218"/>
      <c r="C67" s="218" t="s">
        <v>146</v>
      </c>
      <c r="D67" s="218"/>
      <c r="E67" s="219"/>
      <c r="F67" s="218"/>
      <c r="G67" s="218"/>
    </row>
    <row r="68" spans="1:17" x14ac:dyDescent="0.2">
      <c r="A68" s="217"/>
      <c r="B68" s="218"/>
      <c r="C68" s="218" t="s">
        <v>147</v>
      </c>
      <c r="D68" s="218"/>
      <c r="E68" s="219"/>
      <c r="F68" s="218"/>
      <c r="G68" s="218"/>
    </row>
    <row r="69" spans="1:17" x14ac:dyDescent="0.2">
      <c r="A69" s="217"/>
      <c r="B69" s="218"/>
      <c r="C69" s="218" t="s">
        <v>148</v>
      </c>
      <c r="D69" s="218"/>
      <c r="E69" s="219"/>
      <c r="F69" s="218"/>
      <c r="G69" s="218"/>
    </row>
    <row r="70" spans="1:17" x14ac:dyDescent="0.2">
      <c r="A70" s="217"/>
      <c r="B70" s="218"/>
      <c r="C70" s="220" t="s">
        <v>149</v>
      </c>
      <c r="D70" s="218"/>
      <c r="E70" s="219"/>
      <c r="F70" s="218"/>
      <c r="G70" s="218"/>
    </row>
    <row r="71" spans="1:17" x14ac:dyDescent="0.2">
      <c r="A71" s="217"/>
      <c r="B71" s="218"/>
      <c r="C71" s="220" t="s">
        <v>150</v>
      </c>
      <c r="D71" s="218"/>
      <c r="E71" s="219"/>
      <c r="F71" s="218"/>
      <c r="G71" s="218"/>
      <c r="H71" s="213"/>
      <c r="I71" s="213"/>
      <c r="J71" s="213"/>
      <c r="K71" s="213"/>
      <c r="L71" s="213"/>
      <c r="M71" s="213"/>
      <c r="N71" s="213"/>
      <c r="O71" s="213"/>
      <c r="P71" s="213"/>
      <c r="Q71" s="213"/>
    </row>
    <row r="72" spans="1:17" x14ac:dyDescent="0.2">
      <c r="A72" s="217"/>
      <c r="B72" s="218"/>
      <c r="C72" s="220" t="s">
        <v>151</v>
      </c>
      <c r="D72" s="218"/>
      <c r="E72" s="219"/>
      <c r="F72" s="218"/>
      <c r="G72" s="218"/>
      <c r="H72" s="213"/>
      <c r="I72" s="213"/>
      <c r="J72" s="213"/>
      <c r="K72" s="213"/>
      <c r="L72" s="213"/>
      <c r="M72" s="213"/>
      <c r="N72" s="213"/>
      <c r="O72" s="213"/>
      <c r="P72" s="213"/>
      <c r="Q72" s="213"/>
    </row>
    <row r="73" spans="1:17" x14ac:dyDescent="0.2">
      <c r="A73" s="217"/>
      <c r="B73" s="218"/>
      <c r="C73" s="220" t="s">
        <v>152</v>
      </c>
      <c r="D73" s="218"/>
      <c r="E73" s="219"/>
      <c r="F73" s="218"/>
      <c r="G73" s="218"/>
      <c r="H73" s="213"/>
      <c r="I73" s="213"/>
      <c r="J73" s="213"/>
      <c r="K73" s="213"/>
      <c r="L73" s="213"/>
      <c r="M73" s="213"/>
      <c r="N73" s="213"/>
      <c r="O73" s="213"/>
      <c r="P73" s="213"/>
      <c r="Q73" s="213"/>
    </row>
    <row r="74" spans="1:17" x14ac:dyDescent="0.2">
      <c r="A74" s="217"/>
      <c r="B74" s="218"/>
      <c r="C74" s="220" t="s">
        <v>153</v>
      </c>
      <c r="D74" s="218"/>
      <c r="E74" s="219"/>
      <c r="F74" s="218"/>
      <c r="G74" s="218"/>
      <c r="H74" s="213"/>
      <c r="I74" s="213"/>
      <c r="J74" s="213"/>
      <c r="K74" s="213"/>
      <c r="L74" s="213"/>
      <c r="M74" s="213"/>
      <c r="N74" s="213"/>
      <c r="O74" s="213"/>
      <c r="P74" s="213"/>
      <c r="Q74" s="213"/>
    </row>
    <row r="75" spans="1:17" x14ac:dyDescent="0.2">
      <c r="A75" s="217"/>
      <c r="B75" s="218"/>
      <c r="C75" s="218"/>
      <c r="D75" s="218"/>
      <c r="E75" s="219"/>
      <c r="F75" s="218"/>
      <c r="G75" s="218"/>
      <c r="H75" s="213"/>
      <c r="I75" s="213"/>
      <c r="J75" s="213"/>
      <c r="K75" s="213"/>
      <c r="L75" s="213"/>
      <c r="M75" s="213"/>
      <c r="N75" s="213"/>
      <c r="O75" s="213"/>
      <c r="P75" s="213"/>
      <c r="Q75" s="213"/>
    </row>
    <row r="76" spans="1:17" x14ac:dyDescent="0.2">
      <c r="A76" s="217"/>
      <c r="B76" s="218"/>
      <c r="C76" s="218"/>
      <c r="D76" s="218"/>
      <c r="E76" s="219"/>
      <c r="F76" s="218"/>
      <c r="G76" s="218"/>
      <c r="H76" s="213"/>
      <c r="I76" s="213"/>
      <c r="J76" s="213"/>
      <c r="K76" s="213"/>
      <c r="L76" s="213"/>
      <c r="M76" s="213"/>
      <c r="N76" s="213"/>
      <c r="O76" s="213"/>
      <c r="P76" s="213"/>
      <c r="Q76" s="213"/>
    </row>
    <row r="77" spans="1:17" x14ac:dyDescent="0.2">
      <c r="A77" s="217"/>
      <c r="B77" s="218"/>
      <c r="C77" s="218"/>
      <c r="D77" s="218"/>
      <c r="E77" s="219"/>
      <c r="F77" s="218"/>
      <c r="G77" s="218"/>
      <c r="H77" s="213"/>
      <c r="I77" s="213"/>
      <c r="J77" s="213"/>
      <c r="K77" s="213"/>
      <c r="L77" s="213"/>
      <c r="M77" s="213"/>
      <c r="N77" s="213"/>
      <c r="O77" s="213"/>
      <c r="P77" s="213"/>
      <c r="Q77" s="213"/>
    </row>
    <row r="78" spans="1:17" x14ac:dyDescent="0.2">
      <c r="A78" s="217"/>
      <c r="B78" s="218"/>
      <c r="C78" s="218"/>
      <c r="D78" s="218"/>
      <c r="E78" s="219"/>
      <c r="F78" s="218"/>
      <c r="G78" s="218"/>
      <c r="H78" s="213"/>
      <c r="I78" s="213"/>
      <c r="J78" s="213"/>
      <c r="K78" s="213"/>
      <c r="L78" s="213"/>
      <c r="M78" s="213"/>
      <c r="N78" s="213"/>
      <c r="O78" s="213"/>
      <c r="P78" s="213"/>
      <c r="Q78" s="213"/>
    </row>
    <row r="79" spans="1:17" x14ac:dyDescent="0.2">
      <c r="A79" s="217"/>
      <c r="B79" s="218"/>
      <c r="C79" s="218"/>
      <c r="D79" s="218"/>
      <c r="E79" s="219"/>
      <c r="F79" s="218"/>
      <c r="G79" s="218"/>
      <c r="H79" s="213"/>
      <c r="I79" s="213"/>
      <c r="J79" s="213"/>
      <c r="K79" s="213"/>
      <c r="L79" s="213"/>
      <c r="M79" s="213"/>
      <c r="N79" s="213"/>
      <c r="O79" s="213"/>
      <c r="P79" s="213"/>
      <c r="Q79" s="213"/>
    </row>
    <row r="80" spans="1:17" x14ac:dyDescent="0.2">
      <c r="A80" s="217"/>
      <c r="B80" s="218"/>
      <c r="C80" s="218"/>
      <c r="D80" s="218"/>
      <c r="E80" s="219"/>
      <c r="F80" s="218"/>
      <c r="G80" s="218"/>
      <c r="H80" s="213"/>
      <c r="I80" s="213"/>
      <c r="J80" s="213"/>
      <c r="K80" s="213"/>
      <c r="L80" s="213"/>
      <c r="M80" s="213"/>
      <c r="N80" s="213"/>
      <c r="O80" s="213"/>
      <c r="P80" s="213"/>
      <c r="Q80" s="213"/>
    </row>
    <row r="81" spans="1:7" s="213" customFormat="1" x14ac:dyDescent="0.2">
      <c r="A81" s="217"/>
      <c r="B81" s="218"/>
      <c r="C81" s="218"/>
      <c r="D81" s="218"/>
      <c r="E81" s="219"/>
      <c r="F81" s="218"/>
      <c r="G81" s="218"/>
    </row>
    <row r="82" spans="1:7" s="213" customFormat="1" x14ac:dyDescent="0.2">
      <c r="A82" s="217"/>
      <c r="B82" s="218"/>
      <c r="C82" s="218"/>
      <c r="D82" s="218"/>
      <c r="E82" s="219"/>
      <c r="F82" s="218"/>
      <c r="G82" s="218"/>
    </row>
    <row r="83" spans="1:7" s="213" customFormat="1" x14ac:dyDescent="0.2">
      <c r="A83" s="217"/>
      <c r="B83" s="218"/>
      <c r="C83" s="218"/>
      <c r="D83" s="218"/>
      <c r="E83" s="219"/>
      <c r="F83" s="218"/>
      <c r="G83" s="218"/>
    </row>
    <row r="84" spans="1:7" s="213" customFormat="1" x14ac:dyDescent="0.2">
      <c r="A84" s="217"/>
      <c r="B84" s="218"/>
      <c r="C84" s="218"/>
      <c r="D84" s="218"/>
      <c r="E84" s="219"/>
      <c r="F84" s="218"/>
      <c r="G84" s="218"/>
    </row>
    <row r="85" spans="1:7" s="213" customFormat="1" x14ac:dyDescent="0.2">
      <c r="A85" s="217"/>
      <c r="B85" s="218"/>
      <c r="C85" s="218"/>
      <c r="D85" s="218"/>
      <c r="E85" s="219"/>
      <c r="F85" s="218"/>
      <c r="G85" s="218"/>
    </row>
    <row r="86" spans="1:7" s="213" customFormat="1" x14ac:dyDescent="0.2">
      <c r="A86" s="217"/>
      <c r="B86" s="218"/>
      <c r="C86" s="218"/>
      <c r="D86" s="218"/>
      <c r="E86" s="219"/>
      <c r="F86" s="218"/>
      <c r="G86" s="218"/>
    </row>
    <row r="87" spans="1:7" s="213" customFormat="1" x14ac:dyDescent="0.2">
      <c r="A87" s="217"/>
      <c r="B87" s="218"/>
      <c r="C87" s="218"/>
      <c r="D87" s="218"/>
      <c r="E87" s="219"/>
      <c r="F87" s="218"/>
      <c r="G87" s="218"/>
    </row>
    <row r="88" spans="1:7" s="213" customFormat="1" x14ac:dyDescent="0.2">
      <c r="A88" s="217"/>
      <c r="B88" s="218"/>
      <c r="C88" s="218"/>
      <c r="D88" s="218"/>
      <c r="E88" s="219"/>
      <c r="F88" s="218"/>
      <c r="G88" s="218"/>
    </row>
    <row r="89" spans="1:7" s="213" customFormat="1" x14ac:dyDescent="0.2">
      <c r="A89" s="217"/>
      <c r="B89" s="218"/>
      <c r="C89" s="218"/>
      <c r="D89" s="218"/>
      <c r="E89" s="219"/>
      <c r="F89" s="218"/>
      <c r="G89" s="218"/>
    </row>
    <row r="90" spans="1:7" s="213" customFormat="1" x14ac:dyDescent="0.2">
      <c r="A90" s="217"/>
      <c r="B90" s="218"/>
      <c r="C90" s="218"/>
      <c r="D90" s="218"/>
      <c r="E90" s="219"/>
      <c r="F90" s="218"/>
      <c r="G90" s="218"/>
    </row>
    <row r="91" spans="1:7" s="213" customFormat="1" x14ac:dyDescent="0.2">
      <c r="A91" s="217"/>
      <c r="B91" s="218"/>
      <c r="C91" s="218"/>
      <c r="D91" s="218"/>
      <c r="E91" s="219"/>
      <c r="F91" s="218"/>
      <c r="G91" s="218"/>
    </row>
    <row r="92" spans="1:7" s="213" customFormat="1" x14ac:dyDescent="0.2">
      <c r="A92" s="217"/>
      <c r="B92" s="218"/>
      <c r="C92" s="218"/>
      <c r="D92" s="218"/>
      <c r="E92" s="219"/>
      <c r="F92" s="218"/>
      <c r="G92" s="218"/>
    </row>
    <row r="93" spans="1:7" s="213" customFormat="1" x14ac:dyDescent="0.2">
      <c r="A93" s="217"/>
      <c r="B93" s="218"/>
      <c r="C93" s="218"/>
      <c r="D93" s="218"/>
      <c r="E93" s="219"/>
      <c r="F93" s="218"/>
      <c r="G93" s="218"/>
    </row>
    <row r="94" spans="1:7" s="213" customFormat="1" x14ac:dyDescent="0.2">
      <c r="A94" s="217"/>
      <c r="B94" s="218"/>
      <c r="C94" s="218"/>
      <c r="D94" s="218"/>
      <c r="E94" s="219"/>
      <c r="F94" s="218"/>
      <c r="G94" s="218"/>
    </row>
    <row r="95" spans="1:7" s="213" customFormat="1" x14ac:dyDescent="0.2">
      <c r="A95" s="217"/>
      <c r="B95" s="218"/>
      <c r="C95" s="218"/>
      <c r="D95" s="218"/>
      <c r="E95" s="219"/>
      <c r="F95" s="218"/>
      <c r="G95" s="218"/>
    </row>
    <row r="96" spans="1:7" s="213" customFormat="1" x14ac:dyDescent="0.2">
      <c r="A96" s="217"/>
      <c r="B96" s="218"/>
      <c r="C96" s="218"/>
      <c r="D96" s="218"/>
      <c r="E96" s="219"/>
      <c r="F96" s="218"/>
      <c r="G96" s="218"/>
    </row>
    <row r="97" spans="1:7" s="213" customFormat="1" x14ac:dyDescent="0.2">
      <c r="A97" s="217"/>
      <c r="B97" s="218"/>
      <c r="C97" s="218"/>
      <c r="D97" s="218"/>
      <c r="E97" s="219"/>
      <c r="F97" s="218"/>
      <c r="G97" s="218"/>
    </row>
    <row r="98" spans="1:7" s="213" customFormat="1" x14ac:dyDescent="0.2">
      <c r="A98" s="217"/>
      <c r="B98" s="218"/>
      <c r="C98" s="218"/>
      <c r="D98" s="218"/>
      <c r="E98" s="219"/>
      <c r="F98" s="218"/>
      <c r="G98" s="218"/>
    </row>
    <row r="99" spans="1:7" s="213" customFormat="1" x14ac:dyDescent="0.2">
      <c r="A99" s="217"/>
      <c r="B99" s="218"/>
      <c r="C99" s="218"/>
      <c r="D99" s="218"/>
      <c r="E99" s="219"/>
      <c r="F99" s="218"/>
      <c r="G99" s="218"/>
    </row>
    <row r="100" spans="1:7" s="213" customFormat="1" x14ac:dyDescent="0.2">
      <c r="A100" s="217"/>
      <c r="B100" s="218"/>
      <c r="C100" s="218"/>
      <c r="D100" s="218"/>
      <c r="E100" s="219"/>
      <c r="F100" s="218"/>
      <c r="G100" s="218"/>
    </row>
    <row r="101" spans="1:7" s="213" customFormat="1" x14ac:dyDescent="0.2">
      <c r="A101" s="217"/>
      <c r="B101" s="218"/>
      <c r="C101" s="218"/>
      <c r="D101" s="218"/>
      <c r="E101" s="219"/>
      <c r="F101" s="218"/>
      <c r="G101" s="218"/>
    </row>
    <row r="102" spans="1:7" s="213" customFormat="1" x14ac:dyDescent="0.2">
      <c r="A102" s="217"/>
      <c r="B102" s="218"/>
      <c r="C102" s="218"/>
      <c r="D102" s="218"/>
      <c r="E102" s="219"/>
      <c r="F102" s="218"/>
      <c r="G102" s="218"/>
    </row>
    <row r="103" spans="1:7" s="213" customFormat="1" x14ac:dyDescent="0.2">
      <c r="A103" s="217"/>
      <c r="B103" s="218"/>
      <c r="C103" s="218"/>
      <c r="D103" s="218"/>
      <c r="E103" s="219"/>
      <c r="F103" s="218"/>
      <c r="G103" s="218"/>
    </row>
    <row r="104" spans="1:7" s="213" customFormat="1" x14ac:dyDescent="0.2">
      <c r="A104" s="217"/>
      <c r="B104" s="218"/>
      <c r="C104" s="218"/>
      <c r="D104" s="218"/>
      <c r="E104" s="219"/>
      <c r="F104" s="218"/>
      <c r="G104" s="218"/>
    </row>
    <row r="105" spans="1:7" s="213" customFormat="1" x14ac:dyDescent="0.2">
      <c r="A105" s="217"/>
      <c r="B105" s="218"/>
      <c r="C105" s="218"/>
      <c r="D105" s="218"/>
      <c r="E105" s="219"/>
      <c r="F105" s="218"/>
      <c r="G105" s="218"/>
    </row>
    <row r="106" spans="1:7" s="213" customFormat="1" x14ac:dyDescent="0.2">
      <c r="A106" s="217"/>
      <c r="B106" s="218"/>
      <c r="C106" s="218"/>
      <c r="D106" s="218"/>
      <c r="E106" s="219"/>
      <c r="F106" s="218"/>
      <c r="G106" s="218"/>
    </row>
    <row r="107" spans="1:7" s="213" customFormat="1" x14ac:dyDescent="0.2">
      <c r="A107" s="217"/>
      <c r="B107" s="218"/>
      <c r="C107" s="218"/>
      <c r="D107" s="218"/>
      <c r="E107" s="219"/>
      <c r="F107" s="218"/>
      <c r="G107" s="218"/>
    </row>
    <row r="108" spans="1:7" s="213" customFormat="1" x14ac:dyDescent="0.2">
      <c r="A108" s="217"/>
      <c r="B108" s="218"/>
      <c r="C108" s="218"/>
      <c r="D108" s="218"/>
      <c r="E108" s="219"/>
      <c r="F108" s="218"/>
      <c r="G108" s="218"/>
    </row>
    <row r="109" spans="1:7" s="213" customFormat="1" x14ac:dyDescent="0.2">
      <c r="A109" s="217"/>
      <c r="B109" s="218"/>
      <c r="C109" s="218"/>
      <c r="D109" s="218"/>
      <c r="E109" s="219"/>
      <c r="F109" s="218"/>
      <c r="G109" s="218"/>
    </row>
    <row r="110" spans="1:7" s="213" customFormat="1" x14ac:dyDescent="0.2">
      <c r="A110" s="217"/>
      <c r="B110" s="218"/>
      <c r="C110" s="218"/>
      <c r="D110" s="218"/>
      <c r="E110" s="219"/>
      <c r="F110" s="218"/>
      <c r="G110" s="218"/>
    </row>
    <row r="111" spans="1:7" s="213" customFormat="1" x14ac:dyDescent="0.2">
      <c r="A111" s="217"/>
      <c r="B111" s="218"/>
      <c r="C111" s="218"/>
      <c r="D111" s="218"/>
      <c r="E111" s="219"/>
      <c r="F111" s="218"/>
      <c r="G111" s="218"/>
    </row>
    <row r="112" spans="1:7" s="213" customFormat="1" x14ac:dyDescent="0.2">
      <c r="A112" s="217"/>
      <c r="B112" s="218"/>
      <c r="C112" s="218"/>
      <c r="D112" s="218"/>
      <c r="E112" s="219"/>
      <c r="F112" s="218"/>
      <c r="G112" s="218"/>
    </row>
    <row r="113" spans="1:7" s="213" customFormat="1" x14ac:dyDescent="0.2">
      <c r="A113" s="217"/>
      <c r="B113" s="218"/>
      <c r="C113" s="218"/>
      <c r="D113" s="218"/>
      <c r="E113" s="219"/>
      <c r="F113" s="218"/>
      <c r="G113" s="218"/>
    </row>
    <row r="114" spans="1:7" s="213" customFormat="1" x14ac:dyDescent="0.2">
      <c r="A114" s="217"/>
      <c r="B114" s="218"/>
      <c r="C114" s="218"/>
      <c r="D114" s="218"/>
      <c r="E114" s="219"/>
      <c r="F114" s="218"/>
      <c r="G114" s="218"/>
    </row>
    <row r="115" spans="1:7" s="213" customFormat="1" x14ac:dyDescent="0.2">
      <c r="A115" s="217"/>
      <c r="B115" s="218"/>
      <c r="C115" s="218"/>
      <c r="D115" s="218"/>
      <c r="E115" s="219"/>
      <c r="F115" s="218"/>
      <c r="G115" s="218"/>
    </row>
    <row r="116" spans="1:7" s="213" customFormat="1" x14ac:dyDescent="0.2">
      <c r="A116" s="217"/>
      <c r="B116" s="218"/>
      <c r="C116" s="218"/>
      <c r="D116" s="218"/>
      <c r="E116" s="219"/>
      <c r="F116" s="218"/>
      <c r="G116" s="218"/>
    </row>
    <row r="117" spans="1:7" s="213" customFormat="1" x14ac:dyDescent="0.2">
      <c r="A117" s="217"/>
      <c r="B117" s="218"/>
      <c r="C117" s="218"/>
      <c r="D117" s="218"/>
      <c r="E117" s="219"/>
      <c r="F117" s="218"/>
      <c r="G117" s="218"/>
    </row>
    <row r="118" spans="1:7" s="213" customFormat="1" x14ac:dyDescent="0.2">
      <c r="A118" s="217"/>
      <c r="B118" s="218"/>
      <c r="C118" s="218"/>
      <c r="D118" s="218"/>
      <c r="E118" s="219"/>
      <c r="F118" s="218"/>
      <c r="G118" s="218"/>
    </row>
    <row r="119" spans="1:7" s="213" customFormat="1" x14ac:dyDescent="0.2">
      <c r="A119" s="217"/>
      <c r="B119" s="218"/>
      <c r="C119" s="218"/>
      <c r="D119" s="218"/>
      <c r="E119" s="219"/>
      <c r="F119" s="218"/>
      <c r="G119" s="218"/>
    </row>
    <row r="120" spans="1:7" s="213" customFormat="1" x14ac:dyDescent="0.2">
      <c r="A120" s="217"/>
      <c r="B120" s="218"/>
      <c r="C120" s="218"/>
      <c r="D120" s="218"/>
      <c r="E120" s="219"/>
      <c r="F120" s="218"/>
      <c r="G120" s="218"/>
    </row>
    <row r="121" spans="1:7" s="213" customFormat="1" x14ac:dyDescent="0.2">
      <c r="A121" s="217"/>
      <c r="B121" s="218"/>
      <c r="C121" s="218"/>
      <c r="D121" s="218"/>
      <c r="E121" s="219"/>
      <c r="F121" s="218"/>
      <c r="G121" s="218"/>
    </row>
    <row r="122" spans="1:7" s="213" customFormat="1" x14ac:dyDescent="0.2">
      <c r="A122" s="217"/>
      <c r="B122" s="218"/>
      <c r="C122" s="218"/>
      <c r="D122" s="218"/>
      <c r="E122" s="219"/>
      <c r="F122" s="218"/>
      <c r="G122" s="218"/>
    </row>
    <row r="123" spans="1:7" s="213" customFormat="1" x14ac:dyDescent="0.2">
      <c r="A123" s="217"/>
      <c r="B123" s="218"/>
      <c r="C123" s="218"/>
      <c r="D123" s="218"/>
      <c r="E123" s="218"/>
      <c r="F123" s="218"/>
      <c r="G123" s="218"/>
    </row>
    <row r="124" spans="1:7" s="213" customFormat="1" x14ac:dyDescent="0.2">
      <c r="A124" s="217"/>
      <c r="B124" s="218"/>
      <c r="C124" s="218"/>
      <c r="D124" s="218"/>
      <c r="E124" s="218"/>
      <c r="F124" s="218"/>
      <c r="G124" s="218"/>
    </row>
    <row r="125" spans="1:7" s="213" customFormat="1" x14ac:dyDescent="0.2">
      <c r="A125" s="217"/>
      <c r="B125" s="218"/>
      <c r="C125" s="218"/>
      <c r="D125" s="218"/>
      <c r="E125" s="218"/>
      <c r="F125" s="218"/>
      <c r="G125" s="218"/>
    </row>
    <row r="126" spans="1:7" s="213" customFormat="1" x14ac:dyDescent="0.2">
      <c r="A126" s="217"/>
      <c r="B126" s="218"/>
      <c r="C126" s="218"/>
      <c r="D126" s="218"/>
      <c r="E126" s="218"/>
      <c r="F126" s="218"/>
      <c r="G126" s="218"/>
    </row>
    <row r="127" spans="1:7" s="213" customFormat="1" x14ac:dyDescent="0.2">
      <c r="A127" s="217"/>
      <c r="B127" s="218"/>
      <c r="C127" s="218"/>
      <c r="D127" s="218"/>
      <c r="E127" s="218"/>
      <c r="F127" s="218"/>
      <c r="G127" s="218"/>
    </row>
    <row r="128" spans="1:7" s="213" customFormat="1" x14ac:dyDescent="0.2">
      <c r="A128" s="217"/>
      <c r="B128" s="218"/>
      <c r="C128" s="218"/>
      <c r="D128" s="218"/>
      <c r="E128" s="218"/>
      <c r="F128" s="218"/>
      <c r="G128" s="218"/>
    </row>
    <row r="129" spans="1:7" s="213" customFormat="1" x14ac:dyDescent="0.2">
      <c r="A129" s="217"/>
      <c r="B129" s="218"/>
      <c r="C129" s="218"/>
      <c r="D129" s="218"/>
      <c r="E129" s="218"/>
      <c r="F129" s="218"/>
      <c r="G129" s="218"/>
    </row>
    <row r="130" spans="1:7" s="213" customFormat="1" x14ac:dyDescent="0.2">
      <c r="A130" s="217"/>
      <c r="B130" s="218"/>
      <c r="C130" s="218"/>
      <c r="D130" s="218"/>
      <c r="E130" s="218"/>
      <c r="F130" s="218"/>
      <c r="G130" s="218"/>
    </row>
    <row r="131" spans="1:7" s="213" customFormat="1" x14ac:dyDescent="0.2">
      <c r="A131" s="217"/>
      <c r="B131" s="215"/>
      <c r="C131" s="215"/>
      <c r="D131" s="215"/>
      <c r="E131" s="215"/>
      <c r="F131" s="215"/>
      <c r="G131" s="215"/>
    </row>
    <row r="132" spans="1:7" s="213" customFormat="1" x14ac:dyDescent="0.2">
      <c r="A132" s="217"/>
      <c r="B132" s="215"/>
      <c r="C132" s="215"/>
      <c r="D132" s="215"/>
      <c r="E132" s="215"/>
      <c r="F132" s="215"/>
      <c r="G132" s="215"/>
    </row>
    <row r="133" spans="1:7" s="213" customFormat="1" x14ac:dyDescent="0.2">
      <c r="A133" s="217"/>
      <c r="B133" s="215"/>
      <c r="C133" s="215"/>
      <c r="D133" s="215"/>
      <c r="E133" s="215"/>
      <c r="F133" s="215"/>
      <c r="G133" s="215"/>
    </row>
    <row r="134" spans="1:7" s="213" customFormat="1" x14ac:dyDescent="0.2">
      <c r="A134" s="217"/>
      <c r="B134" s="215"/>
      <c r="C134" s="215"/>
      <c r="D134" s="215"/>
      <c r="E134" s="215"/>
      <c r="F134" s="215"/>
      <c r="G134" s="215"/>
    </row>
    <row r="135" spans="1:7" s="213" customFormat="1" x14ac:dyDescent="0.2">
      <c r="A135" s="217"/>
    </row>
    <row r="136" spans="1:7" s="213" customFormat="1" x14ac:dyDescent="0.2">
      <c r="A136" s="217"/>
    </row>
    <row r="137" spans="1:7" s="213" customFormat="1" x14ac:dyDescent="0.2">
      <c r="A137" s="217"/>
    </row>
    <row r="138" spans="1:7" s="213" customFormat="1" x14ac:dyDescent="0.2">
      <c r="A138" s="216"/>
    </row>
    <row r="139" spans="1:7" s="213" customFormat="1" x14ac:dyDescent="0.2">
      <c r="A139" s="216"/>
    </row>
    <row r="140" spans="1:7" s="213" customFormat="1" x14ac:dyDescent="0.2">
      <c r="A140" s="216"/>
    </row>
    <row r="141" spans="1:7" s="213" customFormat="1" x14ac:dyDescent="0.2">
      <c r="A141" s="216"/>
    </row>
    <row r="142" spans="1:7" s="213" customFormat="1" x14ac:dyDescent="0.2">
      <c r="A142" s="216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25" priority="16" stopIfTrue="1">
      <formula>IF($C$4="AWS / FA / Signal &amp; Magnet",1,0)</formula>
    </cfRule>
  </conditionalFormatting>
  <conditionalFormatting sqref="E10:E11">
    <cfRule type="cellIs" dxfId="24" priority="14" stopIfTrue="1" operator="greaterThan">
      <formula>0</formula>
    </cfRule>
  </conditionalFormatting>
  <conditionalFormatting sqref="E27">
    <cfRule type="cellIs" dxfId="23" priority="4" stopIfTrue="1" operator="greaterThan">
      <formula>0</formula>
    </cfRule>
  </conditionalFormatting>
  <conditionalFormatting sqref="E34">
    <cfRule type="cellIs" dxfId="22" priority="3" stopIfTrue="1" operator="greaterThan">
      <formula>0</formula>
    </cfRule>
  </conditionalFormatting>
  <conditionalFormatting sqref="E41">
    <cfRule type="cellIs" dxfId="21" priority="1" stopIfTrue="1" operator="greaterThan">
      <formula>0</formula>
    </cfRule>
  </conditionalFormatting>
  <conditionalFormatting sqref="F9:F16">
    <cfRule type="cellIs" dxfId="20" priority="12" stopIfTrue="1" operator="greaterThan">
      <formula>0</formula>
    </cfRule>
  </conditionalFormatting>
  <conditionalFormatting sqref="F16">
    <cfRule type="cellIs" dxfId="19" priority="13" stopIfTrue="1" operator="lessThan">
      <formula>0</formula>
    </cfRule>
  </conditionalFormatting>
  <conditionalFormatting sqref="F18:F24">
    <cfRule type="cellIs" dxfId="18" priority="10" stopIfTrue="1" operator="greaterThan">
      <formula>0</formula>
    </cfRule>
  </conditionalFormatting>
  <conditionalFormatting sqref="F24">
    <cfRule type="cellIs" dxfId="17" priority="11" stopIfTrue="1" operator="lessThan">
      <formula>0</formula>
    </cfRule>
  </conditionalFormatting>
  <conditionalFormatting sqref="F26:F31">
    <cfRule type="cellIs" dxfId="16" priority="8" stopIfTrue="1" operator="greaterThan">
      <formula>0</formula>
    </cfRule>
  </conditionalFormatting>
  <conditionalFormatting sqref="F31">
    <cfRule type="cellIs" dxfId="15" priority="9" stopIfTrue="1" operator="lessThan">
      <formula>0</formula>
    </cfRule>
  </conditionalFormatting>
  <conditionalFormatting sqref="F34:F38">
    <cfRule type="cellIs" dxfId="14" priority="6" stopIfTrue="1" operator="greaterThan">
      <formula>0</formula>
    </cfRule>
  </conditionalFormatting>
  <conditionalFormatting sqref="F38">
    <cfRule type="cellIs" dxfId="13" priority="7" stopIfTrue="1" operator="lessThan">
      <formula>0</formula>
    </cfRule>
  </conditionalFormatting>
  <conditionalFormatting sqref="F41:F45">
    <cfRule type="cellIs" dxfId="12" priority="2" stopIfTrue="1" operator="greaterThan">
      <formula>0</formula>
    </cfRule>
  </conditionalFormatting>
  <conditionalFormatting sqref="F45">
    <cfRule type="cellIs" dxfId="11" priority="5" stopIfTrue="1" operator="lessThan">
      <formula>0</formula>
    </cfRule>
  </conditionalFormatting>
  <conditionalFormatting sqref="G15">
    <cfRule type="cellIs" dxfId="10" priority="15" stopIfTrue="1" operator="greaterThan">
      <formula>0</formula>
    </cfRule>
  </conditionalFormatting>
  <dataValidations count="7">
    <dataValidation type="decimal" allowBlank="1" showInputMessage="1" showErrorMessage="1" sqref="E16 E24 E31 E38 E45" xr:uid="{0E1BAC00-6B67-496A-A1CD-7918334B5AE7}">
      <formula1>-1</formula1>
      <formula2>1</formula2>
    </dataValidation>
    <dataValidation type="decimal" operator="lessThanOrEqual" allowBlank="1" showInputMessage="1" showErrorMessage="1" sqref="E46" xr:uid="{71A42501-6A04-493C-A031-628869B317EE}">
      <formula1>0</formula1>
    </dataValidation>
    <dataValidation operator="greaterThan" allowBlank="1" showInputMessage="1" showErrorMessage="1" sqref="C9 C40 C33 C26 F26 F33 C12 F40" xr:uid="{AFF67E18-888A-42A2-9113-51C0C24BFE2B}"/>
    <dataValidation type="list" allowBlank="1" showInputMessage="1" showErrorMessage="1" sqref="C4:E4" xr:uid="{469FE70A-BE55-4E27-9DDD-0F5198A57877}">
      <formula1>$C$66:$C$76</formula1>
    </dataValidation>
    <dataValidation type="decimal" operator="greaterThanOrEqual" allowBlank="1" showInputMessage="1" showErrorMessage="1" sqref="E27 E41 E34 E10:E12" xr:uid="{4244FC7E-12AE-4020-B38E-DF2B92D3F7FE}">
      <formula1>0</formula1>
    </dataValidation>
    <dataValidation type="decimal" operator="greaterThan" allowBlank="1" showInputMessage="1" showErrorMessage="1" sqref="E29 E26 E36 E33 E22 E18:E20 E43 E14 E40 E9 C20" xr:uid="{1F63A1C1-69EB-48CB-A7D4-E6D0D802568A}">
      <formula1>0</formula1>
    </dataValidation>
    <dataValidation type="list" allowBlank="1" showInputMessage="1" showErrorMessage="1" sqref="D18:D20" xr:uid="{484E4EE2-9734-468C-AF1B-2C2C5802DA56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13C0A-3138-4CCA-9723-4BDF4C38587D}">
  <sheetPr>
    <pageSetUpPr fitToPage="1"/>
  </sheetPr>
  <dimension ref="A1:Q142"/>
  <sheetViews>
    <sheetView workbookViewId="0">
      <selection activeCell="C5" sqref="C5:E5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308" t="s">
        <v>112</v>
      </c>
      <c r="C2" s="309"/>
      <c r="D2" s="309"/>
      <c r="E2" s="309"/>
      <c r="F2" s="310"/>
      <c r="G2" s="310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309"/>
      <c r="C3" s="309"/>
      <c r="D3" s="309"/>
      <c r="E3" s="309"/>
      <c r="F3" s="311"/>
      <c r="G3" s="311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312" t="s">
        <v>151</v>
      </c>
      <c r="D4" s="312"/>
      <c r="E4" s="313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314" t="s">
        <v>187</v>
      </c>
      <c r="D5" s="315"/>
      <c r="E5" s="315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3" t="s">
        <v>4</v>
      </c>
      <c r="C6" s="316" t="s">
        <v>186</v>
      </c>
      <c r="D6" s="317"/>
      <c r="E6" s="318"/>
      <c r="F6" s="20" t="s">
        <v>5</v>
      </c>
      <c r="G6" s="89" t="e">
        <f>#REF!</f>
        <v>#REF!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89" priority="16" stopIfTrue="1">
      <formula>IF($C$4="AWS / FA / Signal &amp; Magnet",1,0)</formula>
    </cfRule>
  </conditionalFormatting>
  <conditionalFormatting sqref="E10:E11">
    <cfRule type="cellIs" dxfId="88" priority="14" stopIfTrue="1" operator="greaterThan">
      <formula>0</formula>
    </cfRule>
  </conditionalFormatting>
  <conditionalFormatting sqref="E27">
    <cfRule type="cellIs" dxfId="87" priority="4" stopIfTrue="1" operator="greaterThan">
      <formula>0</formula>
    </cfRule>
  </conditionalFormatting>
  <conditionalFormatting sqref="E34">
    <cfRule type="cellIs" dxfId="86" priority="3" stopIfTrue="1" operator="greaterThan">
      <formula>0</formula>
    </cfRule>
  </conditionalFormatting>
  <conditionalFormatting sqref="E41">
    <cfRule type="cellIs" dxfId="85" priority="1" stopIfTrue="1" operator="greaterThan">
      <formula>0</formula>
    </cfRule>
  </conditionalFormatting>
  <conditionalFormatting sqref="F9:F16">
    <cfRule type="cellIs" dxfId="84" priority="12" stopIfTrue="1" operator="greaterThan">
      <formula>0</formula>
    </cfRule>
  </conditionalFormatting>
  <conditionalFormatting sqref="F16">
    <cfRule type="cellIs" dxfId="83" priority="13" stopIfTrue="1" operator="lessThan">
      <formula>0</formula>
    </cfRule>
  </conditionalFormatting>
  <conditionalFormatting sqref="F18:F24">
    <cfRule type="cellIs" dxfId="82" priority="10" stopIfTrue="1" operator="greaterThan">
      <formula>0</formula>
    </cfRule>
  </conditionalFormatting>
  <conditionalFormatting sqref="F24">
    <cfRule type="cellIs" dxfId="81" priority="11" stopIfTrue="1" operator="lessThan">
      <formula>0</formula>
    </cfRule>
  </conditionalFormatting>
  <conditionalFormatting sqref="F26:F31">
    <cfRule type="cellIs" dxfId="80" priority="8" stopIfTrue="1" operator="greaterThan">
      <formula>0</formula>
    </cfRule>
  </conditionalFormatting>
  <conditionalFormatting sqref="F31">
    <cfRule type="cellIs" dxfId="79" priority="9" stopIfTrue="1" operator="lessThan">
      <formula>0</formula>
    </cfRule>
  </conditionalFormatting>
  <conditionalFormatting sqref="F34:F38">
    <cfRule type="cellIs" dxfId="78" priority="6" stopIfTrue="1" operator="greaterThan">
      <formula>0</formula>
    </cfRule>
  </conditionalFormatting>
  <conditionalFormatting sqref="F38">
    <cfRule type="cellIs" dxfId="77" priority="7" stopIfTrue="1" operator="lessThan">
      <formula>0</formula>
    </cfRule>
  </conditionalFormatting>
  <conditionalFormatting sqref="F41:F45">
    <cfRule type="cellIs" dxfId="76" priority="2" stopIfTrue="1" operator="greaterThan">
      <formula>0</formula>
    </cfRule>
  </conditionalFormatting>
  <conditionalFormatting sqref="F45">
    <cfRule type="cellIs" dxfId="75" priority="5" stopIfTrue="1" operator="lessThan">
      <formula>0</formula>
    </cfRule>
  </conditionalFormatting>
  <conditionalFormatting sqref="G15">
    <cfRule type="cellIs" dxfId="74" priority="15" stopIfTrue="1" operator="greaterThan">
      <formula>0</formula>
    </cfRule>
  </conditionalFormatting>
  <dataValidations count="7">
    <dataValidation type="decimal" allowBlank="1" showInputMessage="1" showErrorMessage="1" sqref="E16 E24 E31 E38 E45" xr:uid="{499CAB76-90FE-42EA-A41A-6FE299B356C5}">
      <formula1>-1</formula1>
      <formula2>1</formula2>
    </dataValidation>
    <dataValidation type="decimal" operator="lessThanOrEqual" allowBlank="1" showInputMessage="1" showErrorMessage="1" sqref="E46" xr:uid="{8BFF3037-BE39-47BC-8A02-CA975CD7800A}">
      <formula1>0</formula1>
    </dataValidation>
    <dataValidation operator="greaterThan" allowBlank="1" showInputMessage="1" showErrorMessage="1" sqref="C9 C40 C33 C26 F26 F33 C12 F40" xr:uid="{235194B6-6E13-41AA-9026-71ED2C6B86E9}"/>
    <dataValidation type="list" allowBlank="1" showInputMessage="1" showErrorMessage="1" sqref="C4:E4" xr:uid="{9D783F86-4D92-4B95-BD38-43284CA1F717}">
      <formula1>$C$66:$C$76</formula1>
    </dataValidation>
    <dataValidation type="decimal" operator="greaterThanOrEqual" allowBlank="1" showInputMessage="1" showErrorMessage="1" sqref="E27 E41 E34 E10:E12" xr:uid="{997B5BA3-0FCF-451E-8230-86F6F8892449}">
      <formula1>0</formula1>
    </dataValidation>
    <dataValidation type="decimal" operator="greaterThan" allowBlank="1" showInputMessage="1" showErrorMessage="1" sqref="E29 E26 E36 E33 E22 E18:E20 E43 E14 E40 E9 C20" xr:uid="{90B973CD-0A84-4696-8A3F-CFD811CE0AEE}">
      <formula1>0</formula1>
    </dataValidation>
    <dataValidation type="list" allowBlank="1" showInputMessage="1" showErrorMessage="1" sqref="D18:D20" xr:uid="{3F19903D-EB43-413F-90AC-EBE0C0DBE19F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701A0-4977-4D59-B1E5-39FB9931DE1A}">
  <sheetPr>
    <pageSetUpPr fitToPage="1"/>
  </sheetPr>
  <dimension ref="A1:Q142"/>
  <sheetViews>
    <sheetView workbookViewId="0">
      <selection activeCell="C5" sqref="C5:E5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308" t="s">
        <v>112</v>
      </c>
      <c r="C2" s="309"/>
      <c r="D2" s="309"/>
      <c r="E2" s="309"/>
      <c r="F2" s="310"/>
      <c r="G2" s="310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309"/>
      <c r="C3" s="309"/>
      <c r="D3" s="309"/>
      <c r="E3" s="309"/>
      <c r="F3" s="311"/>
      <c r="G3" s="311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312" t="s">
        <v>152</v>
      </c>
      <c r="D4" s="312"/>
      <c r="E4" s="313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314" t="s">
        <v>187</v>
      </c>
      <c r="D5" s="315"/>
      <c r="E5" s="315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3" t="s">
        <v>4</v>
      </c>
      <c r="C6" s="316" t="s">
        <v>186</v>
      </c>
      <c r="D6" s="317"/>
      <c r="E6" s="318"/>
      <c r="F6" s="20" t="s">
        <v>5</v>
      </c>
      <c r="G6" s="89" t="e">
        <f>#REF!</f>
        <v>#REF!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73" priority="16" stopIfTrue="1">
      <formula>IF($C$4="AWS / FA / Signal &amp; Magnet",1,0)</formula>
    </cfRule>
  </conditionalFormatting>
  <conditionalFormatting sqref="E10:E11">
    <cfRule type="cellIs" dxfId="72" priority="14" stopIfTrue="1" operator="greaterThan">
      <formula>0</formula>
    </cfRule>
  </conditionalFormatting>
  <conditionalFormatting sqref="E27">
    <cfRule type="cellIs" dxfId="71" priority="4" stopIfTrue="1" operator="greaterThan">
      <formula>0</formula>
    </cfRule>
  </conditionalFormatting>
  <conditionalFormatting sqref="E34">
    <cfRule type="cellIs" dxfId="70" priority="3" stopIfTrue="1" operator="greaterThan">
      <formula>0</formula>
    </cfRule>
  </conditionalFormatting>
  <conditionalFormatting sqref="E41">
    <cfRule type="cellIs" dxfId="69" priority="1" stopIfTrue="1" operator="greaterThan">
      <formula>0</formula>
    </cfRule>
  </conditionalFormatting>
  <conditionalFormatting sqref="F9:F16">
    <cfRule type="cellIs" dxfId="68" priority="12" stopIfTrue="1" operator="greaterThan">
      <formula>0</formula>
    </cfRule>
  </conditionalFormatting>
  <conditionalFormatting sqref="F16">
    <cfRule type="cellIs" dxfId="67" priority="13" stopIfTrue="1" operator="lessThan">
      <formula>0</formula>
    </cfRule>
  </conditionalFormatting>
  <conditionalFormatting sqref="F18:F24">
    <cfRule type="cellIs" dxfId="66" priority="10" stopIfTrue="1" operator="greaterThan">
      <formula>0</formula>
    </cfRule>
  </conditionalFormatting>
  <conditionalFormatting sqref="F24">
    <cfRule type="cellIs" dxfId="65" priority="11" stopIfTrue="1" operator="lessThan">
      <formula>0</formula>
    </cfRule>
  </conditionalFormatting>
  <conditionalFormatting sqref="F26:F31">
    <cfRule type="cellIs" dxfId="64" priority="8" stopIfTrue="1" operator="greaterThan">
      <formula>0</formula>
    </cfRule>
  </conditionalFormatting>
  <conditionalFormatting sqref="F31">
    <cfRule type="cellIs" dxfId="63" priority="9" stopIfTrue="1" operator="lessThan">
      <formula>0</formula>
    </cfRule>
  </conditionalFormatting>
  <conditionalFormatting sqref="F34:F38">
    <cfRule type="cellIs" dxfId="62" priority="6" stopIfTrue="1" operator="greaterThan">
      <formula>0</formula>
    </cfRule>
  </conditionalFormatting>
  <conditionalFormatting sqref="F38">
    <cfRule type="cellIs" dxfId="61" priority="7" stopIfTrue="1" operator="lessThan">
      <formula>0</formula>
    </cfRule>
  </conditionalFormatting>
  <conditionalFormatting sqref="F41:F45">
    <cfRule type="cellIs" dxfId="60" priority="2" stopIfTrue="1" operator="greaterThan">
      <formula>0</formula>
    </cfRule>
  </conditionalFormatting>
  <conditionalFormatting sqref="F45">
    <cfRule type="cellIs" dxfId="59" priority="5" stopIfTrue="1" operator="lessThan">
      <formula>0</formula>
    </cfRule>
  </conditionalFormatting>
  <conditionalFormatting sqref="G15">
    <cfRule type="cellIs" dxfId="58" priority="15" stopIfTrue="1" operator="greaterThan">
      <formula>0</formula>
    </cfRule>
  </conditionalFormatting>
  <dataValidations count="7">
    <dataValidation type="list" allowBlank="1" showInputMessage="1" showErrorMessage="1" sqref="D18:D20" xr:uid="{5137547A-2EC2-4AFD-829D-818D565E7C6D}">
      <formula1>"h, Stk, psch"</formula1>
    </dataValidation>
    <dataValidation type="decimal" operator="greaterThan" allowBlank="1" showInputMessage="1" showErrorMessage="1" sqref="E29 E26 E36 E33 E22 E18:E20 E43 E14 E40 E9 C20" xr:uid="{692D20A4-9B02-41D2-B88A-C16D4B024048}">
      <formula1>0</formula1>
    </dataValidation>
    <dataValidation type="decimal" operator="greaterThanOrEqual" allowBlank="1" showInputMessage="1" showErrorMessage="1" sqref="E27 E41 E34 E10:E12" xr:uid="{BFF3030B-D55C-4A4A-98FE-AB845F5BF6FC}">
      <formula1>0</formula1>
    </dataValidation>
    <dataValidation type="list" allowBlank="1" showInputMessage="1" showErrorMessage="1" sqref="C4:E4" xr:uid="{D36A15B6-99D2-4233-A512-D015E225ADB6}">
      <formula1>$C$66:$C$76</formula1>
    </dataValidation>
    <dataValidation operator="greaterThan" allowBlank="1" showInputMessage="1" showErrorMessage="1" sqref="C9 C40 C33 C26 F26 F33 C12 F40" xr:uid="{25963943-D923-4A20-BF73-C4A8FBBD1F83}"/>
    <dataValidation type="decimal" operator="lessThanOrEqual" allowBlank="1" showInputMessage="1" showErrorMessage="1" sqref="E46" xr:uid="{50764A57-666A-470F-9F39-E288C07E6AC5}">
      <formula1>0</formula1>
    </dataValidation>
    <dataValidation type="decimal" allowBlank="1" showInputMessage="1" showErrorMessage="1" sqref="E16 E24 E31 E38 E45" xr:uid="{A2CE032A-65BF-45AB-8894-351B78A7A70A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FBF7F-662F-4EE8-9EC6-B228FE638605}">
  <sheetPr>
    <pageSetUpPr fitToPage="1"/>
  </sheetPr>
  <dimension ref="A1:Q142"/>
  <sheetViews>
    <sheetView workbookViewId="0">
      <selection activeCell="C5" sqref="C5:E5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308" t="s">
        <v>112</v>
      </c>
      <c r="C2" s="309"/>
      <c r="D2" s="309"/>
      <c r="E2" s="309"/>
      <c r="F2" s="310"/>
      <c r="G2" s="310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309"/>
      <c r="C3" s="309"/>
      <c r="D3" s="309"/>
      <c r="E3" s="309"/>
      <c r="F3" s="311"/>
      <c r="G3" s="311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312" t="s">
        <v>153</v>
      </c>
      <c r="D4" s="312"/>
      <c r="E4" s="313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314" t="s">
        <v>187</v>
      </c>
      <c r="D5" s="315"/>
      <c r="E5" s="315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3" t="s">
        <v>4</v>
      </c>
      <c r="C6" s="316" t="s">
        <v>186</v>
      </c>
      <c r="D6" s="317"/>
      <c r="E6" s="318"/>
      <c r="F6" s="20" t="s">
        <v>5</v>
      </c>
      <c r="G6" s="89" t="e">
        <f>#REF!</f>
        <v>#REF!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57" priority="16" stopIfTrue="1">
      <formula>IF($C$4="AWS / FA / Signal &amp; Magnet",1,0)</formula>
    </cfRule>
  </conditionalFormatting>
  <conditionalFormatting sqref="E10:E11">
    <cfRule type="cellIs" dxfId="56" priority="14" stopIfTrue="1" operator="greaterThan">
      <formula>0</formula>
    </cfRule>
  </conditionalFormatting>
  <conditionalFormatting sqref="E27">
    <cfRule type="cellIs" dxfId="55" priority="4" stopIfTrue="1" operator="greaterThan">
      <formula>0</formula>
    </cfRule>
  </conditionalFormatting>
  <conditionalFormatting sqref="E34">
    <cfRule type="cellIs" dxfId="54" priority="3" stopIfTrue="1" operator="greaterThan">
      <formula>0</formula>
    </cfRule>
  </conditionalFormatting>
  <conditionalFormatting sqref="E41">
    <cfRule type="cellIs" dxfId="53" priority="1" stopIfTrue="1" operator="greaterThan">
      <formula>0</formula>
    </cfRule>
  </conditionalFormatting>
  <conditionalFormatting sqref="F9:F16">
    <cfRule type="cellIs" dxfId="52" priority="12" stopIfTrue="1" operator="greaterThan">
      <formula>0</formula>
    </cfRule>
  </conditionalFormatting>
  <conditionalFormatting sqref="F16">
    <cfRule type="cellIs" dxfId="51" priority="13" stopIfTrue="1" operator="lessThan">
      <formula>0</formula>
    </cfRule>
  </conditionalFormatting>
  <conditionalFormatting sqref="F18:F24">
    <cfRule type="cellIs" dxfId="50" priority="10" stopIfTrue="1" operator="greaterThan">
      <formula>0</formula>
    </cfRule>
  </conditionalFormatting>
  <conditionalFormatting sqref="F24">
    <cfRule type="cellIs" dxfId="49" priority="11" stopIfTrue="1" operator="lessThan">
      <formula>0</formula>
    </cfRule>
  </conditionalFormatting>
  <conditionalFormatting sqref="F26:F31">
    <cfRule type="cellIs" dxfId="48" priority="8" stopIfTrue="1" operator="greaterThan">
      <formula>0</formula>
    </cfRule>
  </conditionalFormatting>
  <conditionalFormatting sqref="F31">
    <cfRule type="cellIs" dxfId="47" priority="9" stopIfTrue="1" operator="lessThan">
      <formula>0</formula>
    </cfRule>
  </conditionalFormatting>
  <conditionalFormatting sqref="F34:F38">
    <cfRule type="cellIs" dxfId="46" priority="6" stopIfTrue="1" operator="greaterThan">
      <formula>0</formula>
    </cfRule>
  </conditionalFormatting>
  <conditionalFormatting sqref="F38">
    <cfRule type="cellIs" dxfId="45" priority="7" stopIfTrue="1" operator="lessThan">
      <formula>0</formula>
    </cfRule>
  </conditionalFormatting>
  <conditionalFormatting sqref="F41:F45">
    <cfRule type="cellIs" dxfId="44" priority="2" stopIfTrue="1" operator="greaterThan">
      <formula>0</formula>
    </cfRule>
  </conditionalFormatting>
  <conditionalFormatting sqref="F45">
    <cfRule type="cellIs" dxfId="43" priority="5" stopIfTrue="1" operator="lessThan">
      <formula>0</formula>
    </cfRule>
  </conditionalFormatting>
  <conditionalFormatting sqref="G15">
    <cfRule type="cellIs" dxfId="42" priority="15" stopIfTrue="1" operator="greaterThan">
      <formula>0</formula>
    </cfRule>
  </conditionalFormatting>
  <dataValidations count="7">
    <dataValidation type="decimal" allowBlank="1" showInputMessage="1" showErrorMessage="1" sqref="E16 E24 E31 E38 E45" xr:uid="{9B4FDAE9-A7E4-4DF7-A85C-049EB2985499}">
      <formula1>-1</formula1>
      <formula2>1</formula2>
    </dataValidation>
    <dataValidation type="decimal" operator="lessThanOrEqual" allowBlank="1" showInputMessage="1" showErrorMessage="1" sqref="E46" xr:uid="{9270AE7F-415B-4D94-A537-7400C9DBD0D6}">
      <formula1>0</formula1>
    </dataValidation>
    <dataValidation operator="greaterThan" allowBlank="1" showInputMessage="1" showErrorMessage="1" sqref="C9 C40 C33 C26 F26 F33 C12 F40" xr:uid="{168A7FB7-32AA-4737-8210-0273F1272F5D}"/>
    <dataValidation type="list" allowBlank="1" showInputMessage="1" showErrorMessage="1" sqref="C4:E4" xr:uid="{BD86C9CE-87CE-4CA1-8BAB-066D2DD4011D}">
      <formula1>$C$66:$C$76</formula1>
    </dataValidation>
    <dataValidation type="decimal" operator="greaterThanOrEqual" allowBlank="1" showInputMessage="1" showErrorMessage="1" sqref="E27 E41 E34 E10:E12" xr:uid="{9F2FAA92-7AC8-40A2-A57D-484C318676C3}">
      <formula1>0</formula1>
    </dataValidation>
    <dataValidation type="decimal" operator="greaterThan" allowBlank="1" showInputMessage="1" showErrorMessage="1" sqref="E29 E26 E36 E33 E22 E18:E20 E43 E14 E40 E9 C20" xr:uid="{D74E8467-DF2C-4836-9C80-1BD079B977C0}">
      <formula1>0</formula1>
    </dataValidation>
    <dataValidation type="list" allowBlank="1" showInputMessage="1" showErrorMessage="1" sqref="D18:D20" xr:uid="{65ECFC3F-F006-43B8-B3A3-D152E49FD321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topLeftCell="A8" workbookViewId="0">
      <selection activeCell="C5" sqref="C5:E5"/>
    </sheetView>
  </sheetViews>
  <sheetFormatPr baseColWidth="10" defaultColWidth="11.42578125" defaultRowHeight="12.75" x14ac:dyDescent="0.2"/>
  <cols>
    <col min="1" max="1" width="2.140625" style="6" customWidth="1"/>
    <col min="2" max="2" width="42.42578125" style="34" customWidth="1"/>
    <col min="3" max="3" width="8" style="34" customWidth="1"/>
    <col min="4" max="4" width="6.7109375" style="34" customWidth="1"/>
    <col min="5" max="6" width="12.7109375" style="34" customWidth="1"/>
    <col min="7" max="7" width="29.7109375" style="34" customWidth="1"/>
    <col min="8" max="18" width="11.42578125" style="68" customWidth="1"/>
    <col min="19" max="19" width="11.42578125" style="3" customWidth="1"/>
    <col min="20" max="16384" width="11.42578125" style="3"/>
  </cols>
  <sheetData>
    <row r="1" spans="1:7" ht="4.5" customHeight="1" x14ac:dyDescent="0.2">
      <c r="A1" s="1"/>
      <c r="B1" s="10"/>
      <c r="C1" s="10"/>
      <c r="D1" s="10"/>
      <c r="E1" s="10"/>
      <c r="F1" s="10"/>
      <c r="G1" s="10"/>
    </row>
    <row r="2" spans="1:7" ht="15" customHeight="1" x14ac:dyDescent="0.2">
      <c r="A2" s="1"/>
      <c r="B2" s="308" t="s">
        <v>154</v>
      </c>
      <c r="C2" s="309"/>
      <c r="D2" s="309"/>
      <c r="E2" s="309"/>
      <c r="F2" s="310"/>
      <c r="G2" s="310"/>
    </row>
    <row r="3" spans="1:7" ht="15" customHeight="1" x14ac:dyDescent="0.2">
      <c r="A3" s="35"/>
      <c r="B3" s="309"/>
      <c r="C3" s="309"/>
      <c r="D3" s="309"/>
      <c r="E3" s="309"/>
      <c r="F3" s="311"/>
      <c r="G3" s="311"/>
    </row>
    <row r="4" spans="1:7" ht="15" customHeight="1" x14ac:dyDescent="0.2">
      <c r="A4" s="1"/>
      <c r="B4" s="44" t="s">
        <v>113</v>
      </c>
      <c r="C4" s="312"/>
      <c r="D4" s="312"/>
      <c r="E4" s="313"/>
      <c r="F4" s="151"/>
      <c r="G4" s="152"/>
    </row>
    <row r="5" spans="1:7" ht="15" customHeight="1" x14ac:dyDescent="0.2">
      <c r="A5" s="1"/>
      <c r="B5" s="42" t="s">
        <v>3</v>
      </c>
      <c r="C5" s="314" t="s">
        <v>187</v>
      </c>
      <c r="D5" s="315"/>
      <c r="E5" s="315"/>
      <c r="F5" s="12"/>
      <c r="G5" s="47"/>
    </row>
    <row r="6" spans="1:7" ht="43.5" customHeight="1" x14ac:dyDescent="0.2">
      <c r="A6" s="1"/>
      <c r="B6" s="43" t="s">
        <v>4</v>
      </c>
      <c r="C6" s="316" t="s">
        <v>186</v>
      </c>
      <c r="D6" s="317"/>
      <c r="E6" s="318"/>
      <c r="F6" s="20" t="s">
        <v>5</v>
      </c>
      <c r="G6" s="89" t="e">
        <f>#REF!</f>
        <v>#REF!</v>
      </c>
    </row>
    <row r="7" spans="1:7" ht="4.5" customHeight="1" x14ac:dyDescent="0.2">
      <c r="A7" s="1"/>
      <c r="B7" s="10"/>
      <c r="C7" s="10"/>
      <c r="D7" s="10"/>
      <c r="E7" s="10"/>
      <c r="F7" s="10"/>
      <c r="G7" s="10"/>
    </row>
    <row r="8" spans="1:7" ht="15" customHeight="1" x14ac:dyDescent="0.2">
      <c r="A8" s="4">
        <v>1</v>
      </c>
      <c r="B8" s="190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</row>
    <row r="9" spans="1:7" ht="15" customHeight="1" x14ac:dyDescent="0.2">
      <c r="A9" s="4">
        <v>2</v>
      </c>
      <c r="B9" s="69" t="s">
        <v>117</v>
      </c>
      <c r="C9" s="184"/>
      <c r="D9" s="25" t="s">
        <v>108</v>
      </c>
      <c r="E9" s="185"/>
      <c r="F9" s="186">
        <f>E9</f>
        <v>0</v>
      </c>
      <c r="G9" s="55"/>
    </row>
    <row r="10" spans="1:7" s="68" customFormat="1" ht="15" customHeight="1" x14ac:dyDescent="0.2">
      <c r="A10" s="4">
        <v>3</v>
      </c>
      <c r="B10" s="69" t="s">
        <v>155</v>
      </c>
      <c r="C10" s="187"/>
      <c r="D10" s="187"/>
      <c r="E10" s="187"/>
      <c r="F10" s="187"/>
      <c r="G10" s="55"/>
    </row>
    <row r="11" spans="1:7" s="68" customFormat="1" ht="15" customHeight="1" x14ac:dyDescent="0.2">
      <c r="A11" s="4">
        <v>4</v>
      </c>
      <c r="B11" s="70" t="s">
        <v>156</v>
      </c>
      <c r="C11" s="56"/>
      <c r="D11" s="25" t="s">
        <v>137</v>
      </c>
      <c r="E11" s="186">
        <f>C11*$E$9</f>
        <v>0</v>
      </c>
      <c r="F11" s="186">
        <f t="shared" ref="F11:F24" si="0">E11</f>
        <v>0</v>
      </c>
      <c r="G11" s="55"/>
    </row>
    <row r="12" spans="1:7" s="68" customFormat="1" ht="15" customHeight="1" x14ac:dyDescent="0.2">
      <c r="A12" s="4">
        <v>5</v>
      </c>
      <c r="B12" s="70" t="s">
        <v>157</v>
      </c>
      <c r="C12" s="56"/>
      <c r="D12" s="25" t="s">
        <v>137</v>
      </c>
      <c r="E12" s="186">
        <f t="shared" ref="E12:E25" si="1">C12*$E$9</f>
        <v>0</v>
      </c>
      <c r="F12" s="186">
        <f t="shared" si="0"/>
        <v>0</v>
      </c>
      <c r="G12" s="55"/>
    </row>
    <row r="13" spans="1:7" s="68" customFormat="1" ht="15" customHeight="1" x14ac:dyDescent="0.2">
      <c r="A13" s="4">
        <v>6</v>
      </c>
      <c r="B13" s="70" t="s">
        <v>158</v>
      </c>
      <c r="C13" s="56"/>
      <c r="D13" s="25" t="s">
        <v>137</v>
      </c>
      <c r="E13" s="186">
        <f t="shared" si="1"/>
        <v>0</v>
      </c>
      <c r="F13" s="186">
        <f t="shared" si="0"/>
        <v>0</v>
      </c>
      <c r="G13" s="55"/>
    </row>
    <row r="14" spans="1:7" s="68" customFormat="1" ht="15" customHeight="1" x14ac:dyDescent="0.2">
      <c r="A14" s="4">
        <v>7</v>
      </c>
      <c r="B14" s="70" t="s">
        <v>159</v>
      </c>
      <c r="C14" s="56"/>
      <c r="D14" s="25" t="s">
        <v>137</v>
      </c>
      <c r="E14" s="186">
        <f t="shared" si="1"/>
        <v>0</v>
      </c>
      <c r="F14" s="186">
        <f t="shared" si="0"/>
        <v>0</v>
      </c>
      <c r="G14" s="55"/>
    </row>
    <row r="15" spans="1:7" s="68" customFormat="1" ht="15" customHeight="1" x14ac:dyDescent="0.2">
      <c r="A15" s="4">
        <v>8</v>
      </c>
      <c r="B15" s="70" t="s">
        <v>160</v>
      </c>
      <c r="C15" s="56"/>
      <c r="D15" s="25" t="s">
        <v>137</v>
      </c>
      <c r="E15" s="186">
        <f t="shared" si="1"/>
        <v>0</v>
      </c>
      <c r="F15" s="186">
        <f t="shared" si="0"/>
        <v>0</v>
      </c>
      <c r="G15" s="55"/>
    </row>
    <row r="16" spans="1:7" s="68" customFormat="1" ht="15" customHeight="1" x14ac:dyDescent="0.2">
      <c r="A16" s="4">
        <v>9</v>
      </c>
      <c r="B16" s="70" t="s">
        <v>161</v>
      </c>
      <c r="C16" s="56"/>
      <c r="D16" s="25" t="s">
        <v>137</v>
      </c>
      <c r="E16" s="186">
        <f t="shared" si="1"/>
        <v>0</v>
      </c>
      <c r="F16" s="186">
        <f t="shared" si="0"/>
        <v>0</v>
      </c>
      <c r="G16" s="55"/>
    </row>
    <row r="17" spans="1:7" s="68" customFormat="1" ht="15" customHeight="1" x14ac:dyDescent="0.2">
      <c r="A17" s="4">
        <v>10</v>
      </c>
      <c r="B17" s="191" t="s">
        <v>162</v>
      </c>
      <c r="C17" s="56"/>
      <c r="D17" s="25" t="s">
        <v>137</v>
      </c>
      <c r="E17" s="186">
        <f t="shared" si="1"/>
        <v>0</v>
      </c>
      <c r="F17" s="186">
        <f t="shared" si="0"/>
        <v>0</v>
      </c>
      <c r="G17" s="55"/>
    </row>
    <row r="18" spans="1:7" s="68" customFormat="1" ht="15" customHeight="1" x14ac:dyDescent="0.2">
      <c r="A18" s="4">
        <v>11</v>
      </c>
      <c r="B18" s="71" t="s">
        <v>163</v>
      </c>
      <c r="C18" s="174" t="str">
        <f>IFERROR(E18/$F$9*100,"")</f>
        <v/>
      </c>
      <c r="D18" s="25" t="s">
        <v>137</v>
      </c>
      <c r="E18" s="186">
        <f>SUM(E9:E17)</f>
        <v>0</v>
      </c>
      <c r="F18" s="186">
        <f>SUM(F9:F17)</f>
        <v>0</v>
      </c>
      <c r="G18" s="55"/>
    </row>
    <row r="19" spans="1:7" s="68" customFormat="1" ht="15" customHeight="1" x14ac:dyDescent="0.2">
      <c r="A19" s="4">
        <v>12</v>
      </c>
      <c r="B19" s="69" t="s">
        <v>164</v>
      </c>
      <c r="C19" s="187"/>
      <c r="D19" s="187"/>
      <c r="E19" s="187"/>
      <c r="F19" s="187"/>
      <c r="G19" s="192"/>
    </row>
    <row r="20" spans="1:7" s="68" customFormat="1" ht="15" customHeight="1" x14ac:dyDescent="0.2">
      <c r="A20" s="4">
        <v>13</v>
      </c>
      <c r="B20" s="70" t="s">
        <v>165</v>
      </c>
      <c r="C20" s="56"/>
      <c r="D20" s="25" t="s">
        <v>137</v>
      </c>
      <c r="E20" s="186">
        <f>C20*$E$9</f>
        <v>0</v>
      </c>
      <c r="F20" s="186">
        <f t="shared" si="0"/>
        <v>0</v>
      </c>
      <c r="G20" s="55"/>
    </row>
    <row r="21" spans="1:7" s="68" customFormat="1" x14ac:dyDescent="0.2">
      <c r="A21" s="4">
        <v>14</v>
      </c>
      <c r="B21" s="193" t="s">
        <v>166</v>
      </c>
      <c r="C21" s="56"/>
      <c r="D21" s="25" t="s">
        <v>137</v>
      </c>
      <c r="E21" s="186">
        <f t="shared" si="1"/>
        <v>0</v>
      </c>
      <c r="F21" s="186">
        <f t="shared" si="0"/>
        <v>0</v>
      </c>
      <c r="G21" s="55"/>
    </row>
    <row r="22" spans="1:7" s="68" customFormat="1" ht="15" customHeight="1" x14ac:dyDescent="0.2">
      <c r="A22" s="4">
        <v>15</v>
      </c>
      <c r="B22" s="70" t="s">
        <v>167</v>
      </c>
      <c r="C22" s="56"/>
      <c r="D22" s="25" t="s">
        <v>137</v>
      </c>
      <c r="E22" s="186">
        <f t="shared" si="1"/>
        <v>0</v>
      </c>
      <c r="F22" s="186">
        <f t="shared" si="0"/>
        <v>0</v>
      </c>
      <c r="G22" s="55"/>
    </row>
    <row r="23" spans="1:7" s="68" customFormat="1" ht="15" customHeight="1" x14ac:dyDescent="0.2">
      <c r="A23" s="4">
        <v>16</v>
      </c>
      <c r="B23" s="70" t="s">
        <v>168</v>
      </c>
      <c r="C23" s="56"/>
      <c r="D23" s="25" t="s">
        <v>137</v>
      </c>
      <c r="E23" s="186">
        <f t="shared" si="1"/>
        <v>0</v>
      </c>
      <c r="F23" s="186">
        <f t="shared" si="0"/>
        <v>0</v>
      </c>
      <c r="G23" s="55"/>
    </row>
    <row r="24" spans="1:7" s="68" customFormat="1" ht="15" customHeight="1" x14ac:dyDescent="0.2">
      <c r="A24" s="4">
        <v>17</v>
      </c>
      <c r="B24" s="70" t="s">
        <v>169</v>
      </c>
      <c r="C24" s="56"/>
      <c r="D24" s="25" t="s">
        <v>137</v>
      </c>
      <c r="E24" s="186">
        <f t="shared" si="1"/>
        <v>0</v>
      </c>
      <c r="F24" s="186">
        <f t="shared" si="0"/>
        <v>0</v>
      </c>
      <c r="G24" s="55"/>
    </row>
    <row r="25" spans="1:7" s="68" customFormat="1" ht="15" customHeight="1" x14ac:dyDescent="0.2">
      <c r="A25" s="4">
        <v>18</v>
      </c>
      <c r="B25" s="70" t="s">
        <v>170</v>
      </c>
      <c r="C25" s="56"/>
      <c r="D25" s="25" t="s">
        <v>137</v>
      </c>
      <c r="E25" s="186">
        <f t="shared" si="1"/>
        <v>0</v>
      </c>
      <c r="F25" s="186">
        <f>E25</f>
        <v>0</v>
      </c>
      <c r="G25" s="55"/>
    </row>
    <row r="26" spans="1:7" s="68" customFormat="1" ht="15" customHeight="1" x14ac:dyDescent="0.2">
      <c r="A26" s="4">
        <v>19</v>
      </c>
      <c r="B26" s="191" t="s">
        <v>171</v>
      </c>
      <c r="C26" s="56"/>
      <c r="D26" s="25" t="s">
        <v>137</v>
      </c>
      <c r="E26" s="186">
        <f>C26*$E$9</f>
        <v>0</v>
      </c>
      <c r="F26" s="186">
        <f>E26</f>
        <v>0</v>
      </c>
      <c r="G26" s="55"/>
    </row>
    <row r="27" spans="1:7" s="68" customFormat="1" ht="15" customHeight="1" x14ac:dyDescent="0.2">
      <c r="A27" s="4">
        <v>20</v>
      </c>
      <c r="B27" s="71" t="s">
        <v>172</v>
      </c>
      <c r="C27" s="174" t="str">
        <f>IFERROR(E27/$F$9*100,"")</f>
        <v/>
      </c>
      <c r="D27" s="25" t="s">
        <v>137</v>
      </c>
      <c r="E27" s="186">
        <f>SUM(E20:E26)</f>
        <v>0</v>
      </c>
      <c r="F27" s="186">
        <f>SUM(F20:F26)+F18</f>
        <v>0</v>
      </c>
      <c r="G27" s="55"/>
    </row>
    <row r="28" spans="1:7" s="68" customFormat="1" ht="15" customHeight="1" x14ac:dyDescent="0.2">
      <c r="A28" s="4">
        <v>21</v>
      </c>
      <c r="B28" s="69" t="s">
        <v>173</v>
      </c>
      <c r="C28" s="187"/>
      <c r="D28" s="187"/>
      <c r="E28" s="187"/>
      <c r="F28" s="187"/>
      <c r="G28" s="192"/>
    </row>
    <row r="29" spans="1:7" s="68" customFormat="1" ht="15" customHeight="1" x14ac:dyDescent="0.2">
      <c r="A29" s="4">
        <v>22</v>
      </c>
      <c r="B29" s="70" t="s">
        <v>174</v>
      </c>
      <c r="C29" s="174" t="str">
        <f>IFERROR(E29/$F$9*100,"")</f>
        <v/>
      </c>
      <c r="D29" s="25" t="s">
        <v>137</v>
      </c>
      <c r="E29" s="61"/>
      <c r="F29" s="186">
        <f>E29</f>
        <v>0</v>
      </c>
      <c r="G29" s="55"/>
    </row>
    <row r="30" spans="1:7" s="68" customFormat="1" ht="15" customHeight="1" x14ac:dyDescent="0.2">
      <c r="A30" s="4">
        <v>23</v>
      </c>
      <c r="B30" s="70" t="s">
        <v>70</v>
      </c>
      <c r="C30" s="174" t="str">
        <f>IFERROR(E30/$F$9*100,"")</f>
        <v/>
      </c>
      <c r="D30" s="25" t="s">
        <v>137</v>
      </c>
      <c r="E30" s="61"/>
      <c r="F30" s="186">
        <f t="shared" ref="F30:F36" si="2">E30</f>
        <v>0</v>
      </c>
      <c r="G30" s="55"/>
    </row>
    <row r="31" spans="1:7" s="68" customFormat="1" ht="15" customHeight="1" x14ac:dyDescent="0.2">
      <c r="A31" s="4">
        <v>24</v>
      </c>
      <c r="B31" s="70" t="s">
        <v>175</v>
      </c>
      <c r="C31" s="174" t="str">
        <f t="shared" ref="C31:C37" si="3">IFERROR(E31/$F$9*100,"")</f>
        <v/>
      </c>
      <c r="D31" s="25" t="s">
        <v>137</v>
      </c>
      <c r="E31" s="61"/>
      <c r="F31" s="186">
        <f t="shared" si="2"/>
        <v>0</v>
      </c>
      <c r="G31" s="55"/>
    </row>
    <row r="32" spans="1:7" s="68" customFormat="1" ht="15" customHeight="1" x14ac:dyDescent="0.2">
      <c r="A32" s="4">
        <v>25</v>
      </c>
      <c r="B32" s="70" t="s">
        <v>176</v>
      </c>
      <c r="C32" s="174" t="str">
        <f t="shared" si="3"/>
        <v/>
      </c>
      <c r="D32" s="25" t="s">
        <v>137</v>
      </c>
      <c r="E32" s="61"/>
      <c r="F32" s="186">
        <f t="shared" si="2"/>
        <v>0</v>
      </c>
      <c r="G32" s="55"/>
    </row>
    <row r="33" spans="1:7" s="68" customFormat="1" ht="15.75" customHeight="1" x14ac:dyDescent="0.2">
      <c r="A33" s="4">
        <v>26</v>
      </c>
      <c r="B33" s="70" t="s">
        <v>177</v>
      </c>
      <c r="C33" s="174" t="str">
        <f t="shared" si="3"/>
        <v/>
      </c>
      <c r="D33" s="25" t="s">
        <v>137</v>
      </c>
      <c r="E33" s="61"/>
      <c r="F33" s="186">
        <f t="shared" si="2"/>
        <v>0</v>
      </c>
      <c r="G33" s="55"/>
    </row>
    <row r="34" spans="1:7" s="68" customFormat="1" ht="15.75" customHeight="1" x14ac:dyDescent="0.2">
      <c r="A34" s="4">
        <v>27</v>
      </c>
      <c r="B34" s="70" t="s">
        <v>178</v>
      </c>
      <c r="C34" s="174" t="str">
        <f t="shared" si="3"/>
        <v/>
      </c>
      <c r="D34" s="25" t="s">
        <v>137</v>
      </c>
      <c r="E34" s="61"/>
      <c r="F34" s="186">
        <f t="shared" si="2"/>
        <v>0</v>
      </c>
      <c r="G34" s="55"/>
    </row>
    <row r="35" spans="1:7" s="68" customFormat="1" ht="15" customHeight="1" x14ac:dyDescent="0.2">
      <c r="A35" s="4">
        <v>28</v>
      </c>
      <c r="B35" s="194" t="s">
        <v>179</v>
      </c>
      <c r="C35" s="174" t="str">
        <f t="shared" si="3"/>
        <v/>
      </c>
      <c r="D35" s="25" t="s">
        <v>137</v>
      </c>
      <c r="E35" s="61"/>
      <c r="F35" s="186">
        <f t="shared" si="2"/>
        <v>0</v>
      </c>
      <c r="G35" s="55"/>
    </row>
    <row r="36" spans="1:7" s="68" customFormat="1" ht="15" customHeight="1" x14ac:dyDescent="0.2">
      <c r="A36" s="4">
        <v>29</v>
      </c>
      <c r="B36" s="195" t="s">
        <v>180</v>
      </c>
      <c r="C36" s="174" t="str">
        <f t="shared" si="3"/>
        <v/>
      </c>
      <c r="D36" s="25" t="s">
        <v>137</v>
      </c>
      <c r="E36" s="61"/>
      <c r="F36" s="186">
        <f t="shared" si="2"/>
        <v>0</v>
      </c>
      <c r="G36" s="55"/>
    </row>
    <row r="37" spans="1:7" s="68" customFormat="1" ht="15" customHeight="1" x14ac:dyDescent="0.2">
      <c r="A37" s="4">
        <v>30</v>
      </c>
      <c r="B37" s="71" t="s">
        <v>181</v>
      </c>
      <c r="C37" s="174" t="str">
        <f t="shared" si="3"/>
        <v/>
      </c>
      <c r="D37" s="25" t="s">
        <v>137</v>
      </c>
      <c r="E37" s="186">
        <f>SUM(E29:E36)</f>
        <v>0</v>
      </c>
      <c r="F37" s="186">
        <f>SUM(F29:F36)+F27</f>
        <v>0</v>
      </c>
      <c r="G37" s="55"/>
    </row>
    <row r="38" spans="1:7" s="68" customFormat="1" ht="15" customHeight="1" x14ac:dyDescent="0.2">
      <c r="A38" s="4">
        <v>31</v>
      </c>
      <c r="B38" s="69" t="s">
        <v>123</v>
      </c>
      <c r="C38" s="188"/>
      <c r="D38" s="25"/>
      <c r="E38" s="189"/>
      <c r="F38" s="186">
        <f>F37</f>
        <v>0</v>
      </c>
      <c r="G38" s="196" t="s">
        <v>182</v>
      </c>
    </row>
    <row r="39" spans="1:7" s="68" customFormat="1" ht="15" customHeight="1" x14ac:dyDescent="0.2">
      <c r="A39" s="4">
        <v>32</v>
      </c>
      <c r="B39" s="69" t="s">
        <v>125</v>
      </c>
      <c r="C39" s="188"/>
      <c r="D39" s="25"/>
      <c r="E39" s="159"/>
      <c r="F39" s="186">
        <f>E39*F38</f>
        <v>0</v>
      </c>
      <c r="G39" s="197" t="s">
        <v>126</v>
      </c>
    </row>
    <row r="40" spans="1:7" s="68" customFormat="1" ht="15" customHeight="1" x14ac:dyDescent="0.2">
      <c r="A40" s="4">
        <v>33</v>
      </c>
      <c r="B40" s="198" t="s">
        <v>27</v>
      </c>
      <c r="C40" s="199"/>
      <c r="D40" s="200"/>
      <c r="E40" s="201"/>
      <c r="F40" s="202">
        <f>F38+F39</f>
        <v>0</v>
      </c>
      <c r="G40" s="203" t="str">
        <f>IF(F38=0,"",(F40))</f>
        <v/>
      </c>
    </row>
    <row r="41" spans="1:7" s="68" customFormat="1" ht="15" customHeight="1" x14ac:dyDescent="0.2">
      <c r="A41" s="4"/>
      <c r="B41" s="7" t="s">
        <v>143</v>
      </c>
      <c r="C41" s="27"/>
      <c r="D41" s="27"/>
      <c r="E41" s="28"/>
      <c r="F41" s="27"/>
      <c r="G41" s="27"/>
    </row>
    <row r="42" spans="1:7" s="68" customFormat="1" ht="15" customHeight="1" x14ac:dyDescent="0.2">
      <c r="A42" s="4"/>
      <c r="B42" s="65" t="s">
        <v>183</v>
      </c>
      <c r="C42" s="30"/>
      <c r="D42" s="29"/>
      <c r="E42" s="30"/>
      <c r="F42" s="32"/>
      <c r="G42" s="33" t="s">
        <v>87</v>
      </c>
    </row>
    <row r="43" spans="1:7" s="68" customFormat="1" x14ac:dyDescent="0.2">
      <c r="A43" s="4"/>
      <c r="B43" s="177" t="s">
        <v>184</v>
      </c>
      <c r="C43" s="30"/>
      <c r="D43" s="29"/>
      <c r="E43" s="30"/>
      <c r="F43" s="9"/>
      <c r="G43" s="31"/>
    </row>
    <row r="44" spans="1:7" ht="2.25" customHeight="1" x14ac:dyDescent="0.2">
      <c r="A44" s="4"/>
      <c r="B44" s="65"/>
      <c r="C44" s="30"/>
      <c r="D44" s="29"/>
      <c r="E44" s="30"/>
      <c r="F44" s="31"/>
      <c r="G44" s="31"/>
    </row>
    <row r="45" spans="1:7" ht="2.25" customHeight="1" x14ac:dyDescent="0.2">
      <c r="A45" s="4"/>
      <c r="B45" s="65"/>
      <c r="C45" s="30"/>
      <c r="D45" s="29"/>
      <c r="E45" s="30"/>
      <c r="F45" s="9"/>
      <c r="G45" s="31"/>
    </row>
    <row r="46" spans="1:7" ht="2.25" customHeight="1" x14ac:dyDescent="0.2">
      <c r="A46" s="4"/>
      <c r="B46" s="65"/>
      <c r="C46" s="30"/>
      <c r="D46" s="29"/>
      <c r="E46" s="30"/>
      <c r="F46" s="8"/>
      <c r="G46" s="8"/>
    </row>
    <row r="47" spans="1:7" ht="2.25" customHeight="1" x14ac:dyDescent="0.2">
      <c r="A47" s="4"/>
      <c r="B47" s="66"/>
      <c r="C47" s="10"/>
      <c r="D47" s="10"/>
      <c r="E47" s="10"/>
      <c r="F47" s="10"/>
      <c r="G47" s="10"/>
    </row>
    <row r="48" spans="1:7" ht="2.25" customHeight="1" x14ac:dyDescent="0.2">
      <c r="A48" s="1"/>
      <c r="B48" s="9"/>
      <c r="C48" s="30"/>
      <c r="D48" s="29"/>
      <c r="E48" s="30"/>
      <c r="F48" s="7"/>
      <c r="G48" s="7"/>
    </row>
    <row r="49" spans="1:18" s="8" customFormat="1" ht="2.25" customHeight="1" x14ac:dyDescent="0.2">
      <c r="A49" s="7"/>
      <c r="B49" s="45"/>
      <c r="C49" s="30"/>
      <c r="D49" s="29"/>
      <c r="E49" s="30"/>
      <c r="F49" s="9"/>
      <c r="G49" s="31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</row>
    <row r="50" spans="1:18" s="8" customFormat="1" ht="2.25" customHeight="1" x14ac:dyDescent="0.2">
      <c r="A50" s="7"/>
      <c r="B50" s="29"/>
      <c r="C50" s="30"/>
      <c r="D50" s="29"/>
      <c r="E50" s="30"/>
      <c r="F50" s="31"/>
      <c r="G50" s="31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</row>
    <row r="51" spans="1:18" s="8" customFormat="1" ht="2.25" customHeight="1" x14ac:dyDescent="0.2">
      <c r="A51" s="7"/>
      <c r="B51" s="31"/>
      <c r="C51" s="30"/>
      <c r="D51" s="29"/>
      <c r="E51" s="30"/>
      <c r="F51" s="9"/>
      <c r="G51" s="31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</row>
    <row r="52" spans="1:18" s="8" customFormat="1" x14ac:dyDescent="0.2">
      <c r="A52" s="7"/>
      <c r="B52" s="38"/>
      <c r="C52" s="38"/>
      <c r="D52" s="38"/>
      <c r="E52" s="39"/>
      <c r="F52" s="38"/>
      <c r="G52" s="38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</row>
    <row r="53" spans="1:18" s="8" customFormat="1" x14ac:dyDescent="0.2">
      <c r="A53" s="7"/>
      <c r="B53" s="10"/>
      <c r="C53" s="10"/>
      <c r="D53" s="10"/>
      <c r="E53" s="36"/>
      <c r="F53" s="10"/>
      <c r="G53" s="10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</row>
    <row r="54" spans="1:18" s="2" customFormat="1" x14ac:dyDescent="0.2">
      <c r="A54" s="1"/>
      <c r="B54" s="10"/>
      <c r="C54" s="10"/>
      <c r="D54" s="10"/>
      <c r="E54" s="36"/>
      <c r="F54" s="10"/>
      <c r="G54" s="10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</row>
    <row r="55" spans="1:18" s="8" customFormat="1" ht="12.75" customHeight="1" x14ac:dyDescent="0.2">
      <c r="A55" s="7"/>
      <c r="B55" s="10"/>
      <c r="C55" s="10"/>
      <c r="D55" s="10"/>
      <c r="E55" s="36"/>
      <c r="F55" s="10"/>
      <c r="G55" s="10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</row>
    <row r="56" spans="1:18" s="8" customFormat="1" ht="12.75" customHeight="1" x14ac:dyDescent="0.2">
      <c r="A56" s="7"/>
      <c r="B56" s="10"/>
      <c r="C56" s="10"/>
      <c r="D56" s="10"/>
      <c r="E56" s="36"/>
      <c r="F56" s="10"/>
      <c r="G56" s="10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</row>
    <row r="57" spans="1:18" s="8" customFormat="1" ht="12.75" customHeight="1" x14ac:dyDescent="0.2">
      <c r="A57" s="7"/>
      <c r="B57" s="10"/>
      <c r="C57" s="10"/>
      <c r="D57" s="10"/>
      <c r="E57" s="36"/>
      <c r="F57" s="10"/>
      <c r="G57" s="10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</row>
    <row r="58" spans="1:18" s="8" customFormat="1" ht="12.75" customHeigh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</row>
    <row r="59" spans="1:18" x14ac:dyDescent="0.2">
      <c r="A59" s="37"/>
      <c r="B59" s="2"/>
      <c r="C59" s="2"/>
      <c r="D59" s="10"/>
      <c r="E59" s="36"/>
      <c r="F59" s="10"/>
      <c r="G59" s="10"/>
    </row>
    <row r="60" spans="1:18" s="68" customFormat="1" ht="4.5" hidden="1" customHeight="1" x14ac:dyDescent="0.2">
      <c r="A60" s="1"/>
      <c r="B60" s="2"/>
      <c r="C60" s="10"/>
      <c r="D60" s="10"/>
      <c r="E60" s="36"/>
      <c r="F60" s="10"/>
      <c r="G60" s="10"/>
    </row>
    <row r="61" spans="1:18" s="68" customFormat="1" hidden="1" x14ac:dyDescent="0.2">
      <c r="A61" s="40"/>
      <c r="B61" s="10"/>
      <c r="C61" s="10"/>
      <c r="D61" s="10"/>
      <c r="E61" s="36"/>
      <c r="F61" s="10"/>
      <c r="G61" s="10"/>
    </row>
    <row r="62" spans="1:18" s="68" customFormat="1" ht="12" hidden="1" customHeight="1" x14ac:dyDescent="0.2">
      <c r="A62" s="1"/>
      <c r="B62" s="10"/>
      <c r="C62" s="10" t="s">
        <v>146</v>
      </c>
      <c r="D62" s="10"/>
      <c r="E62" s="36"/>
      <c r="F62" s="10"/>
      <c r="G62" s="10"/>
    </row>
    <row r="63" spans="1:18" s="68" customFormat="1" hidden="1" x14ac:dyDescent="0.2">
      <c r="A63" s="1"/>
      <c r="B63" s="10"/>
      <c r="C63" s="10" t="s">
        <v>185</v>
      </c>
      <c r="D63" s="10"/>
      <c r="E63" s="36"/>
      <c r="F63" s="10"/>
      <c r="G63" s="10"/>
    </row>
    <row r="64" spans="1:18" s="68" customFormat="1" hidden="1" x14ac:dyDescent="0.2">
      <c r="A64" s="1"/>
      <c r="B64" s="10"/>
      <c r="C64" s="46" t="s">
        <v>149</v>
      </c>
      <c r="D64" s="10"/>
      <c r="E64" s="36"/>
      <c r="F64" s="10"/>
      <c r="G64" s="10"/>
    </row>
    <row r="65" spans="1:7" s="68" customFormat="1" hidden="1" x14ac:dyDescent="0.2">
      <c r="A65" s="1"/>
      <c r="B65" s="10"/>
      <c r="C65" s="46" t="s">
        <v>150</v>
      </c>
      <c r="D65" s="10"/>
      <c r="E65" s="36"/>
      <c r="F65" s="10"/>
      <c r="G65" s="10"/>
    </row>
    <row r="66" spans="1:7" s="68" customFormat="1" hidden="1" x14ac:dyDescent="0.2">
      <c r="A66" s="1"/>
      <c r="B66" s="10"/>
      <c r="C66" s="46" t="s">
        <v>151</v>
      </c>
      <c r="D66" s="10"/>
      <c r="E66" s="36"/>
      <c r="F66" s="10"/>
      <c r="G66" s="10"/>
    </row>
    <row r="67" spans="1:7" s="68" customFormat="1" hidden="1" x14ac:dyDescent="0.2">
      <c r="A67" s="1"/>
      <c r="B67" s="10"/>
      <c r="C67" s="46" t="s">
        <v>152</v>
      </c>
      <c r="D67" s="10"/>
      <c r="E67" s="36"/>
      <c r="F67" s="10"/>
      <c r="G67" s="10"/>
    </row>
    <row r="68" spans="1:7" s="68" customFormat="1" hidden="1" x14ac:dyDescent="0.2">
      <c r="A68" s="1"/>
      <c r="B68" s="10"/>
      <c r="C68" s="46" t="s">
        <v>153</v>
      </c>
      <c r="D68" s="10"/>
      <c r="E68" s="36"/>
      <c r="F68" s="10"/>
      <c r="G68" s="10"/>
    </row>
    <row r="69" spans="1:7" s="68" customFormat="1" hidden="1" x14ac:dyDescent="0.2">
      <c r="A69" s="1"/>
      <c r="B69" s="10"/>
      <c r="C69" s="10"/>
      <c r="D69" s="10"/>
      <c r="E69" s="36"/>
      <c r="F69" s="10"/>
      <c r="G69" s="10"/>
    </row>
    <row r="70" spans="1:7" s="68" customFormat="1" hidden="1" x14ac:dyDescent="0.2">
      <c r="A70" s="1"/>
      <c r="B70" s="10"/>
      <c r="C70" s="10"/>
      <c r="D70" s="10"/>
      <c r="E70" s="36"/>
      <c r="F70" s="10"/>
      <c r="G70" s="10"/>
    </row>
    <row r="71" spans="1:7" s="68" customFormat="1" hidden="1" x14ac:dyDescent="0.2">
      <c r="A71" s="1"/>
      <c r="B71" s="10"/>
      <c r="C71" s="10"/>
      <c r="D71" s="10"/>
      <c r="E71" s="36"/>
      <c r="F71" s="10"/>
      <c r="G71" s="10"/>
    </row>
    <row r="72" spans="1:7" s="68" customFormat="1" hidden="1" x14ac:dyDescent="0.2">
      <c r="A72" s="1"/>
      <c r="B72" s="10"/>
      <c r="C72" s="10"/>
      <c r="D72" s="10"/>
      <c r="E72" s="36"/>
      <c r="F72" s="10"/>
      <c r="G72" s="10"/>
    </row>
    <row r="73" spans="1:7" s="68" customFormat="1" hidden="1" x14ac:dyDescent="0.2">
      <c r="A73" s="1"/>
      <c r="B73" s="10"/>
      <c r="C73" s="10"/>
      <c r="D73" s="10"/>
      <c r="E73" s="36"/>
      <c r="F73" s="10"/>
      <c r="G73" s="10"/>
    </row>
    <row r="74" spans="1:7" s="68" customFormat="1" hidden="1" x14ac:dyDescent="0.2">
      <c r="A74" s="1"/>
      <c r="B74" s="10"/>
      <c r="C74" s="10"/>
      <c r="D74" s="10"/>
      <c r="E74" s="36"/>
      <c r="F74" s="10"/>
      <c r="G74" s="10"/>
    </row>
    <row r="75" spans="1:7" s="68" customFormat="1" hidden="1" x14ac:dyDescent="0.2">
      <c r="A75" s="1"/>
      <c r="B75" s="10"/>
      <c r="C75" s="10"/>
      <c r="D75" s="10"/>
      <c r="E75" s="36"/>
      <c r="F75" s="10"/>
      <c r="G75" s="10"/>
    </row>
    <row r="76" spans="1:7" s="68" customFormat="1" hidden="1" x14ac:dyDescent="0.2">
      <c r="A76" s="1"/>
      <c r="B76" s="10"/>
      <c r="C76" s="10"/>
      <c r="D76" s="10"/>
      <c r="E76" s="36"/>
      <c r="F76" s="10"/>
      <c r="G76" s="10"/>
    </row>
    <row r="77" spans="1:7" s="68" customFormat="1" x14ac:dyDescent="0.2">
      <c r="A77" s="1"/>
      <c r="B77" s="10"/>
      <c r="C77" s="10"/>
      <c r="D77" s="10"/>
      <c r="E77" s="36"/>
      <c r="F77" s="10"/>
      <c r="G77" s="10"/>
    </row>
    <row r="78" spans="1:7" s="68" customFormat="1" x14ac:dyDescent="0.2">
      <c r="A78" s="1"/>
      <c r="B78" s="10"/>
      <c r="C78" s="10"/>
      <c r="D78" s="10"/>
      <c r="E78" s="36"/>
      <c r="F78" s="10"/>
      <c r="G78" s="10"/>
    </row>
    <row r="79" spans="1:7" s="68" customFormat="1" x14ac:dyDescent="0.2">
      <c r="A79" s="1"/>
      <c r="B79" s="10"/>
      <c r="C79" s="10"/>
      <c r="D79" s="10"/>
      <c r="E79" s="36"/>
      <c r="F79" s="10"/>
      <c r="G79" s="10"/>
    </row>
    <row r="80" spans="1:7" s="68" customFormat="1" x14ac:dyDescent="0.2">
      <c r="A80" s="1"/>
      <c r="B80" s="10"/>
      <c r="C80" s="10"/>
      <c r="D80" s="10"/>
      <c r="E80" s="36"/>
      <c r="F80" s="10"/>
      <c r="G80" s="10"/>
    </row>
    <row r="81" spans="1:7" s="68" customFormat="1" x14ac:dyDescent="0.2">
      <c r="A81" s="1"/>
      <c r="B81" s="10"/>
      <c r="C81" s="10"/>
      <c r="D81" s="10"/>
      <c r="E81" s="36"/>
      <c r="F81" s="10"/>
      <c r="G81" s="10"/>
    </row>
    <row r="82" spans="1:7" s="68" customFormat="1" x14ac:dyDescent="0.2">
      <c r="A82" s="1"/>
      <c r="B82" s="10"/>
      <c r="C82" s="10"/>
      <c r="D82" s="10"/>
      <c r="E82" s="36"/>
      <c r="F82" s="10"/>
      <c r="G82" s="10"/>
    </row>
    <row r="83" spans="1:7" s="68" customFormat="1" x14ac:dyDescent="0.2">
      <c r="A83" s="1"/>
      <c r="B83" s="10"/>
      <c r="C83" s="10"/>
      <c r="D83" s="10"/>
      <c r="E83" s="36"/>
      <c r="F83" s="10"/>
      <c r="G83" s="10"/>
    </row>
    <row r="84" spans="1:7" s="68" customFormat="1" x14ac:dyDescent="0.2">
      <c r="A84" s="1"/>
      <c r="B84" s="10"/>
      <c r="C84" s="10"/>
      <c r="D84" s="10"/>
      <c r="E84" s="36"/>
      <c r="F84" s="10"/>
      <c r="G84" s="10"/>
    </row>
    <row r="85" spans="1:7" s="68" customFormat="1" x14ac:dyDescent="0.2">
      <c r="A85" s="1"/>
      <c r="B85" s="10"/>
      <c r="C85" s="10"/>
      <c r="D85" s="10"/>
      <c r="E85" s="36"/>
      <c r="F85" s="10"/>
      <c r="G85" s="10"/>
    </row>
    <row r="86" spans="1:7" s="68" customFormat="1" x14ac:dyDescent="0.2">
      <c r="A86" s="1"/>
      <c r="B86" s="10"/>
      <c r="C86" s="10"/>
      <c r="D86" s="10"/>
      <c r="E86" s="36"/>
      <c r="F86" s="10"/>
      <c r="G86" s="10"/>
    </row>
    <row r="87" spans="1:7" s="68" customFormat="1" x14ac:dyDescent="0.2">
      <c r="A87" s="1"/>
      <c r="B87" s="10"/>
      <c r="C87" s="10"/>
      <c r="D87" s="10"/>
      <c r="E87" s="36"/>
      <c r="F87" s="10"/>
      <c r="G87" s="10"/>
    </row>
    <row r="88" spans="1:7" s="68" customFormat="1" x14ac:dyDescent="0.2">
      <c r="A88" s="1"/>
      <c r="B88" s="10"/>
      <c r="C88" s="10"/>
      <c r="D88" s="10"/>
      <c r="E88" s="36"/>
      <c r="F88" s="10"/>
      <c r="G88" s="10"/>
    </row>
    <row r="89" spans="1:7" s="68" customFormat="1" x14ac:dyDescent="0.2">
      <c r="A89" s="1"/>
      <c r="B89" s="10"/>
      <c r="C89" s="10"/>
      <c r="D89" s="10"/>
      <c r="E89" s="36"/>
      <c r="F89" s="10"/>
      <c r="G89" s="10"/>
    </row>
    <row r="90" spans="1:7" s="68" customFormat="1" x14ac:dyDescent="0.2">
      <c r="A90" s="1"/>
      <c r="B90" s="10"/>
      <c r="C90" s="10"/>
      <c r="D90" s="10"/>
      <c r="E90" s="36"/>
      <c r="F90" s="10"/>
      <c r="G90" s="10"/>
    </row>
    <row r="91" spans="1:7" s="68" customFormat="1" x14ac:dyDescent="0.2">
      <c r="A91" s="1"/>
      <c r="B91" s="10"/>
      <c r="C91" s="10"/>
      <c r="D91" s="10"/>
      <c r="E91" s="36"/>
      <c r="F91" s="10"/>
      <c r="G91" s="10"/>
    </row>
    <row r="92" spans="1:7" s="68" customFormat="1" x14ac:dyDescent="0.2">
      <c r="A92" s="1"/>
      <c r="B92" s="10"/>
      <c r="C92" s="10"/>
      <c r="D92" s="10"/>
      <c r="E92" s="36"/>
      <c r="F92" s="10"/>
      <c r="G92" s="10"/>
    </row>
    <row r="93" spans="1:7" s="68" customFormat="1" x14ac:dyDescent="0.2">
      <c r="A93" s="1"/>
      <c r="B93" s="10"/>
      <c r="C93" s="10"/>
      <c r="D93" s="10"/>
      <c r="E93" s="36"/>
      <c r="F93" s="10"/>
      <c r="G93" s="10"/>
    </row>
    <row r="94" spans="1:7" s="68" customFormat="1" x14ac:dyDescent="0.2">
      <c r="A94" s="1"/>
      <c r="B94" s="10"/>
      <c r="C94" s="10"/>
      <c r="D94" s="10"/>
      <c r="E94" s="36"/>
      <c r="F94" s="10"/>
      <c r="G94" s="10"/>
    </row>
    <row r="95" spans="1:7" s="68" customFormat="1" x14ac:dyDescent="0.2">
      <c r="A95" s="1"/>
      <c r="B95" s="10"/>
      <c r="C95" s="10"/>
      <c r="D95" s="10"/>
      <c r="E95" s="36"/>
      <c r="F95" s="10"/>
      <c r="G95" s="10"/>
    </row>
    <row r="96" spans="1:7" s="68" customFormat="1" x14ac:dyDescent="0.2">
      <c r="A96" s="1"/>
      <c r="B96" s="10"/>
      <c r="C96" s="10"/>
      <c r="D96" s="10"/>
      <c r="E96" s="36"/>
      <c r="F96" s="10"/>
      <c r="G96" s="10"/>
    </row>
    <row r="97" spans="1:7" s="68" customFormat="1" x14ac:dyDescent="0.2">
      <c r="A97" s="1"/>
      <c r="B97" s="10"/>
      <c r="C97" s="10"/>
      <c r="D97" s="10"/>
      <c r="E97" s="36"/>
      <c r="F97" s="10"/>
      <c r="G97" s="10"/>
    </row>
    <row r="98" spans="1:7" s="68" customFormat="1" x14ac:dyDescent="0.2">
      <c r="A98" s="1"/>
      <c r="B98" s="10"/>
      <c r="C98" s="10"/>
      <c r="D98" s="10"/>
      <c r="E98" s="36"/>
      <c r="F98" s="10"/>
      <c r="G98" s="10"/>
    </row>
    <row r="99" spans="1:7" s="68" customFormat="1" x14ac:dyDescent="0.2">
      <c r="A99" s="1"/>
      <c r="B99" s="10"/>
      <c r="C99" s="10"/>
      <c r="D99" s="10"/>
      <c r="E99" s="36"/>
      <c r="F99" s="10"/>
      <c r="G99" s="10"/>
    </row>
    <row r="100" spans="1:7" s="68" customFormat="1" x14ac:dyDescent="0.2">
      <c r="A100" s="1"/>
      <c r="B100" s="10"/>
      <c r="C100" s="10"/>
      <c r="D100" s="10"/>
      <c r="E100" s="36"/>
      <c r="F100" s="10"/>
      <c r="G100" s="10"/>
    </row>
    <row r="101" spans="1:7" s="68" customFormat="1" x14ac:dyDescent="0.2">
      <c r="A101" s="1"/>
      <c r="B101" s="10"/>
      <c r="C101" s="10"/>
      <c r="D101" s="10"/>
      <c r="E101" s="36"/>
      <c r="F101" s="10"/>
      <c r="G101" s="10"/>
    </row>
    <row r="102" spans="1:7" s="68" customFormat="1" x14ac:dyDescent="0.2">
      <c r="A102" s="1"/>
      <c r="B102" s="10"/>
      <c r="C102" s="10"/>
      <c r="D102" s="10"/>
      <c r="E102" s="36"/>
      <c r="F102" s="10"/>
      <c r="G102" s="10"/>
    </row>
    <row r="103" spans="1:7" s="68" customFormat="1" x14ac:dyDescent="0.2">
      <c r="A103" s="1"/>
      <c r="B103" s="10"/>
      <c r="C103" s="10"/>
      <c r="D103" s="10"/>
      <c r="E103" s="36"/>
      <c r="F103" s="10"/>
      <c r="G103" s="10"/>
    </row>
    <row r="104" spans="1:7" s="68" customFormat="1" x14ac:dyDescent="0.2">
      <c r="A104" s="1"/>
      <c r="B104" s="10"/>
      <c r="C104" s="10"/>
      <c r="D104" s="10"/>
      <c r="E104" s="36"/>
      <c r="F104" s="10"/>
      <c r="G104" s="10"/>
    </row>
    <row r="105" spans="1:7" s="68" customFormat="1" x14ac:dyDescent="0.2">
      <c r="A105" s="1"/>
      <c r="B105" s="10"/>
      <c r="C105" s="10"/>
      <c r="D105" s="10"/>
      <c r="E105" s="36"/>
      <c r="F105" s="10"/>
      <c r="G105" s="10"/>
    </row>
    <row r="106" spans="1:7" s="68" customFormat="1" x14ac:dyDescent="0.2">
      <c r="A106" s="1"/>
      <c r="B106" s="10"/>
      <c r="C106" s="10"/>
      <c r="D106" s="10"/>
      <c r="E106" s="36"/>
      <c r="F106" s="10"/>
      <c r="G106" s="10"/>
    </row>
    <row r="107" spans="1:7" s="68" customFormat="1" x14ac:dyDescent="0.2">
      <c r="A107" s="1"/>
      <c r="B107" s="10"/>
      <c r="C107" s="10"/>
      <c r="D107" s="10"/>
      <c r="E107" s="36"/>
      <c r="F107" s="10"/>
      <c r="G107" s="10"/>
    </row>
    <row r="108" spans="1:7" s="68" customFormat="1" x14ac:dyDescent="0.2">
      <c r="A108" s="1"/>
      <c r="B108" s="10"/>
      <c r="C108" s="10"/>
      <c r="D108" s="10"/>
      <c r="E108" s="36"/>
      <c r="F108" s="10"/>
      <c r="G108" s="10"/>
    </row>
    <row r="109" spans="1:7" s="68" customFormat="1" x14ac:dyDescent="0.2">
      <c r="A109" s="1"/>
      <c r="B109" s="10"/>
      <c r="C109" s="10"/>
      <c r="D109" s="10"/>
      <c r="E109" s="36"/>
      <c r="F109" s="10"/>
      <c r="G109" s="10"/>
    </row>
    <row r="110" spans="1:7" s="68" customFormat="1" x14ac:dyDescent="0.2">
      <c r="A110" s="1"/>
      <c r="B110" s="10"/>
      <c r="C110" s="10"/>
      <c r="D110" s="10"/>
      <c r="E110" s="36"/>
      <c r="F110" s="10"/>
      <c r="G110" s="10"/>
    </row>
    <row r="111" spans="1:7" s="68" customFormat="1" x14ac:dyDescent="0.2">
      <c r="A111" s="1"/>
      <c r="B111" s="10"/>
      <c r="C111" s="10"/>
      <c r="D111" s="10"/>
      <c r="E111" s="36"/>
      <c r="F111" s="10"/>
      <c r="G111" s="10"/>
    </row>
    <row r="112" spans="1:7" s="68" customFormat="1" x14ac:dyDescent="0.2">
      <c r="A112" s="1"/>
      <c r="B112" s="10"/>
      <c r="C112" s="10"/>
      <c r="D112" s="10"/>
      <c r="E112" s="36"/>
      <c r="F112" s="10"/>
      <c r="G112" s="10"/>
    </row>
    <row r="113" spans="1:7" s="68" customFormat="1" x14ac:dyDescent="0.2">
      <c r="A113" s="1"/>
      <c r="B113" s="10"/>
      <c r="C113" s="10"/>
      <c r="D113" s="10"/>
      <c r="E113" s="36"/>
      <c r="F113" s="10"/>
      <c r="G113" s="10"/>
    </row>
    <row r="114" spans="1:7" s="68" customFormat="1" x14ac:dyDescent="0.2">
      <c r="A114" s="1"/>
      <c r="B114" s="10"/>
      <c r="C114" s="10"/>
      <c r="D114" s="10"/>
      <c r="E114" s="36"/>
      <c r="F114" s="10"/>
      <c r="G114" s="10"/>
    </row>
    <row r="115" spans="1:7" s="68" customFormat="1" x14ac:dyDescent="0.2">
      <c r="A115" s="1"/>
      <c r="B115" s="10"/>
      <c r="C115" s="10"/>
      <c r="D115" s="10"/>
      <c r="E115" s="36"/>
      <c r="F115" s="10"/>
      <c r="G115" s="10"/>
    </row>
    <row r="116" spans="1:7" s="68" customFormat="1" x14ac:dyDescent="0.2">
      <c r="A116" s="1"/>
      <c r="B116" s="10"/>
      <c r="C116" s="10"/>
      <c r="D116" s="10"/>
      <c r="E116" s="36"/>
      <c r="F116" s="10"/>
      <c r="G116" s="10"/>
    </row>
    <row r="117" spans="1:7" s="68" customFormat="1" x14ac:dyDescent="0.2">
      <c r="A117" s="1"/>
      <c r="B117" s="10"/>
      <c r="C117" s="10"/>
      <c r="D117" s="10"/>
      <c r="E117" s="10"/>
      <c r="F117" s="10"/>
      <c r="G117" s="10"/>
    </row>
    <row r="118" spans="1:7" s="68" customFormat="1" x14ac:dyDescent="0.2">
      <c r="A118" s="1"/>
      <c r="B118" s="10"/>
      <c r="C118" s="10"/>
      <c r="D118" s="10"/>
      <c r="E118" s="10"/>
      <c r="F118" s="10"/>
      <c r="G118" s="10"/>
    </row>
    <row r="119" spans="1:7" s="68" customFormat="1" x14ac:dyDescent="0.2">
      <c r="A119" s="1"/>
      <c r="B119" s="10"/>
      <c r="C119" s="10"/>
      <c r="D119" s="10"/>
      <c r="E119" s="10"/>
      <c r="F119" s="10"/>
      <c r="G119" s="10"/>
    </row>
    <row r="120" spans="1:7" s="68" customFormat="1" x14ac:dyDescent="0.2">
      <c r="A120" s="1"/>
      <c r="B120" s="10"/>
      <c r="C120" s="10"/>
      <c r="D120" s="10"/>
      <c r="E120" s="10"/>
      <c r="F120" s="10"/>
      <c r="G120" s="10"/>
    </row>
    <row r="121" spans="1:7" s="68" customFormat="1" x14ac:dyDescent="0.2">
      <c r="A121" s="1"/>
      <c r="B121" s="10"/>
      <c r="C121" s="10"/>
      <c r="D121" s="10"/>
      <c r="E121" s="10"/>
      <c r="F121" s="10"/>
      <c r="G121" s="10"/>
    </row>
    <row r="122" spans="1:7" s="68" customFormat="1" x14ac:dyDescent="0.2">
      <c r="A122" s="1"/>
      <c r="B122" s="10"/>
      <c r="C122" s="10"/>
      <c r="D122" s="10"/>
      <c r="E122" s="10"/>
      <c r="F122" s="10"/>
      <c r="G122" s="10"/>
    </row>
    <row r="123" spans="1:7" s="68" customFormat="1" x14ac:dyDescent="0.2">
      <c r="A123" s="1"/>
      <c r="B123" s="10"/>
      <c r="C123" s="10"/>
      <c r="D123" s="10"/>
      <c r="E123" s="10"/>
      <c r="F123" s="10"/>
      <c r="G123" s="10"/>
    </row>
    <row r="124" spans="1:7" s="68" customFormat="1" x14ac:dyDescent="0.2">
      <c r="A124" s="1"/>
      <c r="B124" s="10"/>
      <c r="C124" s="10"/>
      <c r="D124" s="10"/>
      <c r="E124" s="10"/>
      <c r="F124" s="10"/>
      <c r="G124" s="10"/>
    </row>
    <row r="125" spans="1:7" s="68" customFormat="1" x14ac:dyDescent="0.2">
      <c r="A125" s="1"/>
      <c r="B125" s="34"/>
      <c r="C125" s="34"/>
      <c r="D125" s="34"/>
      <c r="E125" s="34"/>
      <c r="F125" s="34"/>
      <c r="G125" s="34"/>
    </row>
    <row r="126" spans="1:7" s="68" customFormat="1" x14ac:dyDescent="0.2">
      <c r="A126" s="1"/>
      <c r="B126" s="34"/>
      <c r="C126" s="34"/>
      <c r="D126" s="34"/>
      <c r="E126" s="34"/>
      <c r="F126" s="34"/>
      <c r="G126" s="34"/>
    </row>
    <row r="127" spans="1:7" s="68" customFormat="1" x14ac:dyDescent="0.2">
      <c r="A127" s="1"/>
      <c r="B127" s="34"/>
      <c r="C127" s="34"/>
      <c r="D127" s="34"/>
      <c r="E127" s="34"/>
      <c r="F127" s="34"/>
      <c r="G127" s="34"/>
    </row>
    <row r="128" spans="1:7" s="68" customFormat="1" x14ac:dyDescent="0.2">
      <c r="A128" s="1"/>
      <c r="B128" s="34"/>
      <c r="C128" s="34"/>
      <c r="D128" s="34"/>
      <c r="E128" s="34"/>
      <c r="F128" s="34"/>
      <c r="G128" s="34"/>
    </row>
    <row r="129" spans="1:7" s="68" customFormat="1" x14ac:dyDescent="0.2">
      <c r="A129" s="1"/>
      <c r="B129" s="34"/>
      <c r="C129" s="34"/>
      <c r="D129" s="34"/>
      <c r="E129" s="34"/>
      <c r="F129" s="34"/>
      <c r="G129" s="34"/>
    </row>
    <row r="130" spans="1:7" s="68" customFormat="1" x14ac:dyDescent="0.2">
      <c r="A130" s="1"/>
      <c r="B130" s="34"/>
      <c r="C130" s="34"/>
      <c r="D130" s="34"/>
      <c r="E130" s="34"/>
      <c r="F130" s="34"/>
      <c r="G130" s="34"/>
    </row>
    <row r="131" spans="1:7" s="68" customFormat="1" x14ac:dyDescent="0.2">
      <c r="A131" s="1"/>
      <c r="B131" s="34"/>
      <c r="C131" s="34"/>
      <c r="D131" s="34"/>
      <c r="E131" s="34"/>
      <c r="F131" s="34"/>
      <c r="G131" s="34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10:D10">
    <cfRule type="cellIs" dxfId="9" priority="17" stopIfTrue="1" operator="greaterThan">
      <formula>0</formula>
    </cfRule>
  </conditionalFormatting>
  <conditionalFormatting sqref="C4:E4">
    <cfRule type="expression" dxfId="8" priority="19" stopIfTrue="1">
      <formula>IF($C$4="AWS / FA / Signal &amp; Magnet",1,0)</formula>
    </cfRule>
  </conditionalFormatting>
  <conditionalFormatting sqref="C19:G19">
    <cfRule type="cellIs" dxfId="7" priority="15" stopIfTrue="1" operator="greaterThan">
      <formula>0</formula>
    </cfRule>
  </conditionalFormatting>
  <conditionalFormatting sqref="C28:G28">
    <cfRule type="cellIs" dxfId="6" priority="4" stopIfTrue="1" operator="greaterThan">
      <formula>0</formula>
    </cfRule>
  </conditionalFormatting>
  <conditionalFormatting sqref="E37">
    <cfRule type="cellIs" dxfId="5" priority="1" stopIfTrue="1" operator="greaterThan">
      <formula>0</formula>
    </cfRule>
  </conditionalFormatting>
  <conditionalFormatting sqref="E18:F18">
    <cfRule type="cellIs" dxfId="4" priority="11" stopIfTrue="1" operator="greaterThan">
      <formula>0</formula>
    </cfRule>
  </conditionalFormatting>
  <conditionalFormatting sqref="E20:F27">
    <cfRule type="cellIs" dxfId="3" priority="2" stopIfTrue="1" operator="greaterThan">
      <formula>0</formula>
    </cfRule>
  </conditionalFormatting>
  <conditionalFormatting sqref="F9:F17 E10:E17 F29 E30:F36">
    <cfRule type="cellIs" dxfId="2" priority="18" stopIfTrue="1" operator="greaterThan">
      <formula>0</formula>
    </cfRule>
  </conditionalFormatting>
  <conditionalFormatting sqref="F37:F40">
    <cfRule type="cellIs" dxfId="1" priority="6" stopIfTrue="1" operator="greaterThan">
      <formula>0</formula>
    </cfRule>
  </conditionalFormatting>
  <conditionalFormatting sqref="G40">
    <cfRule type="cellIs" dxfId="0" priority="5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FC845A71312824182DF98BD93A538CB" ma:contentTypeVersion="13" ma:contentTypeDescription="Ein neues Dokument erstellen." ma:contentTypeScope="" ma:versionID="1b58459f5c19f86eb8ba0aa7c82678e4">
  <xsd:schema xmlns:xsd="http://www.w3.org/2001/XMLSchema" xmlns:xs="http://www.w3.org/2001/XMLSchema" xmlns:p="http://schemas.microsoft.com/office/2006/metadata/properties" xmlns:ns2="3f8d99d1-02e3-45d8-8bd4-20732efead98" xmlns:ns3="964e0e03-4a4e-481b-9498-fbb1f1047793" targetNamespace="http://schemas.microsoft.com/office/2006/metadata/properties" ma:root="true" ma:fieldsID="0bab87594eff54c7f478ff0f4147a8ff" ns2:_="" ns3:_="">
    <xsd:import namespace="3f8d99d1-02e3-45d8-8bd4-20732efead98"/>
    <xsd:import namespace="964e0e03-4a4e-481b-9498-fbb1f104779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SearchProperties" minOccurs="0"/>
                <xsd:element ref="ns2:MediaServiceDateTaken" minOccurs="0"/>
                <xsd:element ref="ns2:MediaServiceLocatio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f8d99d1-02e3-45d8-8bd4-20732efead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4e0e03-4a4e-481b-9498-fbb1f1047793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d7095b2c-e001-41d4-a65c-dbfab13e3c3d}" ma:internalName="TaxCatchAll" ma:showField="CatchAllData" ma:web="964e0e03-4a4e-481b-9498-fbb1f104779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64e0e03-4a4e-481b-9498-fbb1f1047793" xsi:nil="true"/>
    <lcf76f155ced4ddcb4097134ff3c332f xmlns="3f8d99d1-02e3-45d8-8bd4-20732efead9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8C11C43-3DD3-4165-8232-46614594EA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f8d99d1-02e3-45d8-8bd4-20732efead98"/>
    <ds:schemaRef ds:uri="964e0e03-4a4e-481b-9498-fbb1f104779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28B248F-66B9-416F-9DDC-1D0BA7D367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D6B864-39DD-42CC-ACC0-62C238EAFCC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25d735b-8880-4b6c-9bf2-2a43541663d1"/>
    <ds:schemaRef ds:uri="http://schemas.microsoft.com/office/2006/metadata/properties"/>
    <ds:schemaRef ds:uri="http://purl.org/dc/terms/"/>
    <ds:schemaRef ds:uri="14ba692d-279d-4b84-b1a9-12b81bf0a577"/>
    <ds:schemaRef ds:uri="http://www.w3.org/XML/1998/namespace"/>
    <ds:schemaRef ds:uri="http://purl.org/dc/dcmitype/"/>
    <ds:schemaRef ds:uri="d8b8e64a-fc00-4ce1-ae29-d50f8b0d6fdb"/>
    <ds:schemaRef ds:uri="e107034f-e787-4023-90df-3510f021a3e3"/>
    <ds:schemaRef ds:uri="964e0e03-4a4e-481b-9498-fbb1f1047793"/>
    <ds:schemaRef ds:uri="3f8d99d1-02e3-45d8-8bd4-20732efead9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27</vt:i4>
      </vt:variant>
    </vt:vector>
  </HeadingPairs>
  <TitlesOfParts>
    <vt:vector size="36" baseType="lpstr">
      <vt:lpstr>Sh2</vt:lpstr>
      <vt:lpstr>La</vt:lpstr>
      <vt:lpstr>Magnet</vt:lpstr>
      <vt:lpstr>Sipo</vt:lpstr>
      <vt:lpstr>Sakra</vt:lpstr>
      <vt:lpstr>BÜP</vt:lpstr>
      <vt:lpstr>HIP</vt:lpstr>
      <vt:lpstr>HiB</vt:lpstr>
      <vt:lpstr>Hinweise zu Personal</vt:lpstr>
      <vt:lpstr>BÜP!Druckbereich</vt:lpstr>
      <vt:lpstr>HiB!Druckbereich</vt:lpstr>
      <vt:lpstr>'Hinweise zu Personal'!Druckbereich</vt:lpstr>
      <vt:lpstr>HIP!Druckbereich</vt:lpstr>
      <vt:lpstr>La!Druckbereich</vt:lpstr>
      <vt:lpstr>Magnet!Druckbereich</vt:lpstr>
      <vt:lpstr>Sakra!Druckbereich</vt:lpstr>
      <vt:lpstr>'Sh2'!Druckbereich</vt:lpstr>
      <vt:lpstr>Sipo!Druckbereich</vt:lpstr>
      <vt:lpstr>BÜP!VV_BEZEICHNUNG</vt:lpstr>
      <vt:lpstr>HiB!VV_BEZEICHNUNG</vt:lpstr>
      <vt:lpstr>HIP!VV_BEZEICHNUNG</vt:lpstr>
      <vt:lpstr>Sakra!VV_BEZEICHNUNG</vt:lpstr>
      <vt:lpstr>Sipo!VV_BEZEICHNUNG</vt:lpstr>
      <vt:lpstr>La!VV_BEZEICHNUNG_1</vt:lpstr>
      <vt:lpstr>Magnet!VV_BEZEICHNUNG_1</vt:lpstr>
      <vt:lpstr>'Sh2'!VV_BEZEICHNUNG_1</vt:lpstr>
      <vt:lpstr>VV_BEZEICHNUNG_2</vt:lpstr>
      <vt:lpstr>BÜP!VV_VORGANGSNUMMER</vt:lpstr>
      <vt:lpstr>HiB!VV_VORGANGSNUMMER</vt:lpstr>
      <vt:lpstr>HIP!VV_VORGANGSNUMMER</vt:lpstr>
      <vt:lpstr>Sakra!VV_VORGANGSNUMMER</vt:lpstr>
      <vt:lpstr>Sipo!VV_VORGANGSNUMMER</vt:lpstr>
      <vt:lpstr>La!VV_VORGANGSNUMMER_1</vt:lpstr>
      <vt:lpstr>Magnet!VV_VORGANGSNUMMER_1</vt:lpstr>
      <vt:lpstr>'Sh2'!VV_VORGANGSNUMMER_1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Lino Hauck</cp:lastModifiedBy>
  <cp:lastPrinted>2022-10-13T04:40:24Z</cp:lastPrinted>
  <dcterms:created xsi:type="dcterms:W3CDTF">2004-04-18T13:33:19Z</dcterms:created>
  <dcterms:modified xsi:type="dcterms:W3CDTF">2025-12-09T06:31:03Z</dcterms:modified>
  <cp:category>AK-SbaD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0x0101009FC845A71312824182DF98BD93A538CB</vt:lpwstr>
  </property>
  <property fmtid="{D5CDD505-2E9C-101B-9397-08002B2CF9AE}" pid="3" name="MediaServiceImageTags">
    <vt:lpwstr/>
  </property>
</Properties>
</file>